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gotiation" sheetId="1" state="visible" r:id="rId1"/>
    <sheet name="What to ask" sheetId="2" state="visible" r:id="rId2"/>
    <sheet name="How to use" sheetId="3" state="visible" r:id="rId3"/>
  </sheets>
  <definedNames>
    <definedName name="_xlnm.Print_Titles" localSheetId="0">'Negotiation'!$7:$7</definedName>
    <definedName name="_xlnm.Print_Area" localSheetId="0">'Negotiation'!$A$1:$Q$37</definedName>
    <definedName name="_xlnm.Print_Titles" localSheetId="1">'What to ask'!$3:$3</definedName>
    <definedName name="_xlnm.Print_Area" localSheetId="1">'What to ask'!$A$1:$D$27</definedName>
    <definedName name="_xlnm.Print_Titles" localSheetId="2">'How to use'!$1:$1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m d, yyyy"/>
    <numFmt numFmtId="165" formatCode="#,##0.00;[Red]-#,##0.00;&quot;–&quot;"/>
    <numFmt numFmtId="166" formatCode="+#,##0.00;-#,##0.00;&quot;–&quot;"/>
    <numFmt numFmtId="167" formatCode="0.0%;[Red]-0.0%;&quot;–&quot;"/>
  </numFmts>
  <fonts count="8">
    <font>
      <name val="Calibri"/>
      <family val="2"/>
      <color theme="1"/>
      <sz val="11"/>
      <scheme val="minor"/>
    </font>
    <font>
      <name val="Calibri"/>
      <b val="1"/>
      <color rgb="000D0B1F"/>
      <sz val="16"/>
    </font>
    <font>
      <name val="Calibri"/>
      <b val="1"/>
      <color rgb="000D0B1F"/>
      <sz val="10"/>
    </font>
    <font>
      <name val="Calibri"/>
      <color rgb="000D0B1F"/>
      <sz val="10"/>
    </font>
    <font>
      <name val="Calibri"/>
      <i val="1"/>
      <color rgb="004A4763"/>
      <sz val="9"/>
    </font>
    <font>
      <name val="Calibri"/>
      <b val="1"/>
      <color rgb="00FFFFFF"/>
      <sz val="10"/>
    </font>
    <font>
      <name val="Calibri"/>
      <color rgb="004A4763"/>
      <sz val="10"/>
    </font>
    <font>
      <name val="Calibri"/>
      <i val="1"/>
      <color rgb="004D00FF"/>
      <sz val="9"/>
      <u val="single"/>
    </font>
  </fonts>
  <fills count="4">
    <fill>
      <patternFill/>
    </fill>
    <fill>
      <patternFill patternType="gray125"/>
    </fill>
    <fill>
      <patternFill patternType="solid">
        <fgColor rgb="00F6F4FF"/>
      </patternFill>
    </fill>
    <fill>
      <patternFill patternType="solid">
        <fgColor rgb="004D00FF"/>
      </patternFill>
    </fill>
  </fills>
  <borders count="2">
    <border>
      <left/>
      <right/>
      <top/>
      <bottom/>
      <diagonal/>
    </border>
    <border>
      <left style="thin">
        <color rgb="00E0DCF0"/>
      </left>
      <right style="thin">
        <color rgb="00E0DCF0"/>
      </right>
      <top style="thin">
        <color rgb="00E0DCF0"/>
      </top>
      <bottom style="thin">
        <color rgb="00E0DCF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164" fontId="3" fillId="2" borderId="1" applyAlignment="1" pivotButton="0" quotePrefix="0" xfId="0">
      <alignment horizontal="center" vertical="center"/>
    </xf>
    <xf numFmtId="165" fontId="2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 wrapText="1"/>
    </xf>
    <xf numFmtId="9" fontId="3" fillId="2" borderId="1" applyAlignment="1" pivotButton="0" quotePrefix="0" xfId="0">
      <alignment horizontal="center" vertical="center"/>
    </xf>
    <xf numFmtId="1" fontId="2" fillId="0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/>
    </xf>
    <xf numFmtId="165" fontId="3" fillId="2" borderId="1" applyAlignment="1" pivotButton="0" quotePrefix="0" xfId="0">
      <alignment horizontal="center" vertical="center"/>
    </xf>
    <xf numFmtId="166" fontId="6" fillId="0" borderId="0" applyAlignment="1" pivotButton="0" quotePrefix="0" xfId="0">
      <alignment horizontal="center" vertical="center"/>
    </xf>
    <xf numFmtId="167" fontId="6" fillId="0" borderId="0" applyAlignment="1" pivotButton="0" quotePrefix="0" xfId="0">
      <alignment horizontal="center" vertical="center"/>
    </xf>
    <xf numFmtId="165" fontId="6" fillId="0" borderId="0" applyAlignment="1" pivotButton="0" quotePrefix="0" xfId="0">
      <alignment horizontal="center" vertical="center"/>
    </xf>
    <xf numFmtId="0" fontId="1" fillId="0" borderId="0" pivotButton="0" quotePrefix="0" xfId="0"/>
    <xf numFmtId="0" fontId="3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0" fontId="4" fillId="0" borderId="0" pivotButton="0" quotePrefix="0" xfId="0"/>
  </cellXfs>
  <cellStyles count="1">
    <cellStyle name="Normal" xfId="0" builtinId="0" hidden="0"/>
  </cellStyles>
  <dxfs count="3">
    <dxf>
      <font>
        <name val="Calibri"/>
        <b val="1"/>
        <color rgb="00A11B11"/>
        <sz val="10"/>
      </font>
      <fill>
        <patternFill patternType="solid">
          <fgColor rgb="00FDECEB"/>
          <bgColor rgb="00FDECEB"/>
        </patternFill>
      </fill>
    </dxf>
    <dxf>
      <font>
        <name val="Calibri"/>
        <color rgb="00A11B11"/>
        <sz val="10"/>
      </font>
      <fill>
        <patternFill patternType="solid">
          <fgColor rgb="00FDECEB"/>
          <bgColor rgb="00FDECEB"/>
        </patternFill>
      </fill>
    </dxf>
    <dxf>
      <font>
        <name val="Calibri"/>
        <color rgb="008A3F06"/>
        <sz val="10"/>
      </font>
      <fill>
        <patternFill patternType="solid">
          <fgColor rgb="00FDF3E3"/>
          <bgColor rgb="00FDF3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squena.com/blog/how-to-negotiate-with-event-vendors?utm_source=modele-xlsx&amp;utm_medium=fichier&amp;utm_campaign=event-vendor-negotiation-tracker" TargetMode="External" Id="rId1" /><Relationship Type="http://schemas.openxmlformats.org/officeDocument/2006/relationships/hyperlink" Target="https://squena.com/blog/how-to-negotiate-with-event-vendors?utm_source=modele-xlsx&amp;utm_medium=fichier&amp;utm_campaign=event-vendor-negotiation-tracker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37"/>
  <sheetViews>
    <sheetView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8" customWidth="1" min="2" max="2"/>
    <col width="13" customWidth="1" min="3" max="3"/>
    <col width="13" customWidth="1" min="4" max="4"/>
    <col width="13" customWidth="1" min="5" max="5"/>
    <col width="38" customWidth="1" min="6" max="6"/>
    <col width="30" customWidth="1" min="7" max="7"/>
    <col width="30" customWidth="1" min="8" max="8"/>
    <col width="13" customWidth="1" min="9" max="9"/>
    <col width="13" customWidth="1" min="10" max="10"/>
    <col width="10" customWidth="1" min="11" max="11"/>
    <col width="14" customWidth="1" min="12" max="12"/>
    <col width="10" customWidth="1" min="13" max="13"/>
    <col width="13" customWidth="1" min="14" max="14"/>
    <col width="14" customWidth="1" min="15" max="15"/>
    <col width="14" customWidth="1" min="16" max="16"/>
    <col width="15" customWidth="1" min="17" max="17"/>
  </cols>
  <sheetData>
    <row r="1" ht="28" customHeight="1">
      <c r="A1" s="1" t="inlineStr">
        <is>
          <t>Event vendor negotiation tracker</t>
        </is>
      </c>
    </row>
    <row r="2" ht="20" customHeight="1">
      <c r="A2" s="2" t="inlineStr">
        <is>
          <t>Today</t>
        </is>
      </c>
      <c r="B2" s="3">
        <f>TODAY()</f>
        <v/>
      </c>
      <c r="F2" s="2" t="inlineStr">
        <is>
          <t>First quotes (rows with both prices)</t>
        </is>
      </c>
      <c r="G2" s="4">
        <f>SUMIFS($C$8:$C$37,$I$8:$I$37,"&gt;=0",$C$8:$C$37,"&gt;=0")</f>
        <v/>
      </c>
      <c r="I2" s="5" t="inlineStr">
        <is>
          <t>The three totals cover the rows that have both a first quote and a final price: first quotes minus final prices is the savings. Red: the final price is above the walk-away. Amber: a vendor marked Agreed whose cancellation terms are not marked Yes, or a deposit % above the alert threshold.</t>
        </is>
      </c>
    </row>
    <row r="3" ht="20" customHeight="1">
      <c r="A3" s="2" t="inlineStr">
        <is>
          <t>Deposit alert threshold</t>
        </is>
      </c>
      <c r="B3" s="6" t="n">
        <v>0.5</v>
      </c>
      <c r="C3" s="5" t="inlineStr">
        <is>
          <t>50% is only a starting point: set the share you are willing to pay up front. A deposit % above it turns amber.</t>
        </is>
      </c>
      <c r="F3" s="2" t="inlineStr">
        <is>
          <t>Final prices (same rows)</t>
        </is>
      </c>
      <c r="G3" s="4">
        <f>SUMIFS($I$8:$I$37,$C$8:$C$37,"&gt;=0",$I$8:$I$37,"&gt;=0")</f>
        <v/>
      </c>
    </row>
    <row r="4" ht="20" customHeight="1">
      <c r="F4" s="2" t="inlineStr">
        <is>
          <t>Savings (same rows)</t>
        </is>
      </c>
      <c r="G4" s="4">
        <f>SUM($J$8:$J$37)</f>
        <v/>
      </c>
    </row>
    <row r="5" ht="20" customHeight="1">
      <c r="F5" s="2" t="inlineStr">
        <is>
          <t>Rows above walk-away</t>
        </is>
      </c>
      <c r="G5" s="7">
        <f>SUMPRODUCT(ISNUMBER($E$8:$E$37)*ISNUMBER($I$8:$I$37)*($I$8:$I$37&gt;$E$8:$E$37))</f>
        <v/>
      </c>
    </row>
    <row r="6" ht="8" customHeight="1"/>
    <row r="7" ht="48" customHeight="1">
      <c r="A7" s="8" t="inlineStr">
        <is>
          <t>Vendor</t>
        </is>
      </c>
      <c r="B7" s="8" t="inlineStr">
        <is>
          <t>Category</t>
        </is>
      </c>
      <c r="C7" s="8" t="inlineStr">
        <is>
          <t>First quote</t>
        </is>
      </c>
      <c r="D7" s="8" t="inlineStr">
        <is>
          <t>Target</t>
        </is>
      </c>
      <c r="E7" s="8" t="inlineStr">
        <is>
          <t>Walk-away</t>
        </is>
      </c>
      <c r="F7" s="8" t="inlineStr">
        <is>
          <t>What you asked for</t>
        </is>
      </c>
      <c r="G7" s="8" t="inlineStr">
        <is>
          <t>What they conceded</t>
        </is>
      </c>
      <c r="H7" s="8" t="inlineStr">
        <is>
          <t>What you gave in return</t>
        </is>
      </c>
      <c r="I7" s="8" t="inlineStr">
        <is>
          <t>Final price</t>
        </is>
      </c>
      <c r="J7" s="8" t="inlineStr">
        <is>
          <t>Savings</t>
        </is>
      </c>
      <c r="K7" s="8" t="inlineStr">
        <is>
          <t>Savings %</t>
        </is>
      </c>
      <c r="L7" s="8" t="inlineStr">
        <is>
          <t>Status</t>
        </is>
      </c>
      <c r="M7" s="8" t="inlineStr">
        <is>
          <t>Deposit %</t>
        </is>
      </c>
      <c r="N7" s="8" t="inlineStr">
        <is>
          <t>Deposit amount</t>
        </is>
      </c>
      <c r="O7" s="8" t="inlineStr">
        <is>
          <t>Deposit due</t>
        </is>
      </c>
      <c r="P7" s="8" t="inlineStr">
        <is>
          <t>Balance due</t>
        </is>
      </c>
      <c r="Q7" s="8" t="inlineStr">
        <is>
          <t>Cancellation terms reviewed</t>
        </is>
      </c>
    </row>
    <row r="8" ht="30" customHeight="1">
      <c r="A8" s="9" t="n"/>
      <c r="B8" s="10" t="n"/>
      <c r="C8" s="11" t="n"/>
      <c r="D8" s="11" t="n"/>
      <c r="E8" s="11" t="n"/>
      <c r="F8" s="9" t="n"/>
      <c r="G8" s="9" t="n"/>
      <c r="H8" s="9" t="n"/>
      <c r="I8" s="11" t="n"/>
      <c r="J8" s="12">
        <f>IF(AND(ISNUMBER($C8),ISNUMBER($I8)),$C8-$I8,"")</f>
        <v/>
      </c>
      <c r="K8" s="13">
        <f>IF(AND(ISNUMBER($J8),N($C8)&gt;0),$J8/$C8,"")</f>
        <v/>
      </c>
      <c r="L8" s="10" t="n"/>
      <c r="M8" s="6" t="n"/>
      <c r="N8" s="14">
        <f>IF(AND(ISNUMBER($M8),ISNUMBER($I8)),ROUND($M8*$I8,2),"")</f>
        <v/>
      </c>
      <c r="O8" s="3" t="n"/>
      <c r="P8" s="3" t="n"/>
      <c r="Q8" s="10" t="n"/>
    </row>
    <row r="9" ht="30" customHeight="1">
      <c r="A9" s="9" t="n"/>
      <c r="B9" s="10" t="n"/>
      <c r="C9" s="11" t="n"/>
      <c r="D9" s="11" t="n"/>
      <c r="E9" s="11" t="n"/>
      <c r="F9" s="9" t="n"/>
      <c r="G9" s="9" t="n"/>
      <c r="H9" s="9" t="n"/>
      <c r="I9" s="11" t="n"/>
      <c r="J9" s="12">
        <f>IF(AND(ISNUMBER($C9),ISNUMBER($I9)),$C9-$I9,"")</f>
        <v/>
      </c>
      <c r="K9" s="13">
        <f>IF(AND(ISNUMBER($J9),N($C9)&gt;0),$J9/$C9,"")</f>
        <v/>
      </c>
      <c r="L9" s="10" t="n"/>
      <c r="M9" s="6" t="n"/>
      <c r="N9" s="14">
        <f>IF(AND(ISNUMBER($M9),ISNUMBER($I9)),ROUND($M9*$I9,2),"")</f>
        <v/>
      </c>
      <c r="O9" s="3" t="n"/>
      <c r="P9" s="3" t="n"/>
      <c r="Q9" s="10" t="n"/>
    </row>
    <row r="10" ht="30" customHeight="1">
      <c r="A10" s="9" t="n"/>
      <c r="B10" s="10" t="n"/>
      <c r="C10" s="11" t="n"/>
      <c r="D10" s="11" t="n"/>
      <c r="E10" s="11" t="n"/>
      <c r="F10" s="9" t="n"/>
      <c r="G10" s="9" t="n"/>
      <c r="H10" s="9" t="n"/>
      <c r="I10" s="11" t="n"/>
      <c r="J10" s="12">
        <f>IF(AND(ISNUMBER($C10),ISNUMBER($I10)),$C10-$I10,"")</f>
        <v/>
      </c>
      <c r="K10" s="13">
        <f>IF(AND(ISNUMBER($J10),N($C10)&gt;0),$J10/$C10,"")</f>
        <v/>
      </c>
      <c r="L10" s="10" t="n"/>
      <c r="M10" s="6" t="n"/>
      <c r="N10" s="14">
        <f>IF(AND(ISNUMBER($M10),ISNUMBER($I10)),ROUND($M10*$I10,2),"")</f>
        <v/>
      </c>
      <c r="O10" s="3" t="n"/>
      <c r="P10" s="3" t="n"/>
      <c r="Q10" s="10" t="n"/>
    </row>
    <row r="11" ht="30" customHeight="1">
      <c r="A11" s="9" t="n"/>
      <c r="B11" s="10" t="n"/>
      <c r="C11" s="11" t="n"/>
      <c r="D11" s="11" t="n"/>
      <c r="E11" s="11" t="n"/>
      <c r="F11" s="9" t="n"/>
      <c r="G11" s="9" t="n"/>
      <c r="H11" s="9" t="n"/>
      <c r="I11" s="11" t="n"/>
      <c r="J11" s="12">
        <f>IF(AND(ISNUMBER($C11),ISNUMBER($I11)),$C11-$I11,"")</f>
        <v/>
      </c>
      <c r="K11" s="13">
        <f>IF(AND(ISNUMBER($J11),N($C11)&gt;0),$J11/$C11,"")</f>
        <v/>
      </c>
      <c r="L11" s="10" t="n"/>
      <c r="M11" s="6" t="n"/>
      <c r="N11" s="14">
        <f>IF(AND(ISNUMBER($M11),ISNUMBER($I11)),ROUND($M11*$I11,2),"")</f>
        <v/>
      </c>
      <c r="O11" s="3" t="n"/>
      <c r="P11" s="3" t="n"/>
      <c r="Q11" s="10" t="n"/>
    </row>
    <row r="12" ht="30" customHeight="1">
      <c r="A12" s="9" t="n"/>
      <c r="B12" s="10" t="n"/>
      <c r="C12" s="11" t="n"/>
      <c r="D12" s="11" t="n"/>
      <c r="E12" s="11" t="n"/>
      <c r="F12" s="9" t="n"/>
      <c r="G12" s="9" t="n"/>
      <c r="H12" s="9" t="n"/>
      <c r="I12" s="11" t="n"/>
      <c r="J12" s="12">
        <f>IF(AND(ISNUMBER($C12),ISNUMBER($I12)),$C12-$I12,"")</f>
        <v/>
      </c>
      <c r="K12" s="13">
        <f>IF(AND(ISNUMBER($J12),N($C12)&gt;0),$J12/$C12,"")</f>
        <v/>
      </c>
      <c r="L12" s="10" t="n"/>
      <c r="M12" s="6" t="n"/>
      <c r="N12" s="14">
        <f>IF(AND(ISNUMBER($M12),ISNUMBER($I12)),ROUND($M12*$I12,2),"")</f>
        <v/>
      </c>
      <c r="O12" s="3" t="n"/>
      <c r="P12" s="3" t="n"/>
      <c r="Q12" s="10" t="n"/>
    </row>
    <row r="13" ht="30" customHeight="1">
      <c r="A13" s="9" t="n"/>
      <c r="B13" s="10" t="n"/>
      <c r="C13" s="11" t="n"/>
      <c r="D13" s="11" t="n"/>
      <c r="E13" s="11" t="n"/>
      <c r="F13" s="9" t="n"/>
      <c r="G13" s="9" t="n"/>
      <c r="H13" s="9" t="n"/>
      <c r="I13" s="11" t="n"/>
      <c r="J13" s="12">
        <f>IF(AND(ISNUMBER($C13),ISNUMBER($I13)),$C13-$I13,"")</f>
        <v/>
      </c>
      <c r="K13" s="13">
        <f>IF(AND(ISNUMBER($J13),N($C13)&gt;0),$J13/$C13,"")</f>
        <v/>
      </c>
      <c r="L13" s="10" t="n"/>
      <c r="M13" s="6" t="n"/>
      <c r="N13" s="14">
        <f>IF(AND(ISNUMBER($M13),ISNUMBER($I13)),ROUND($M13*$I13,2),"")</f>
        <v/>
      </c>
      <c r="O13" s="3" t="n"/>
      <c r="P13" s="3" t="n"/>
      <c r="Q13" s="10" t="n"/>
    </row>
    <row r="14" ht="30" customHeight="1">
      <c r="A14" s="9" t="n"/>
      <c r="B14" s="10" t="n"/>
      <c r="C14" s="11" t="n"/>
      <c r="D14" s="11" t="n"/>
      <c r="E14" s="11" t="n"/>
      <c r="F14" s="9" t="n"/>
      <c r="G14" s="9" t="n"/>
      <c r="H14" s="9" t="n"/>
      <c r="I14" s="11" t="n"/>
      <c r="J14" s="12">
        <f>IF(AND(ISNUMBER($C14),ISNUMBER($I14)),$C14-$I14,"")</f>
        <v/>
      </c>
      <c r="K14" s="13">
        <f>IF(AND(ISNUMBER($J14),N($C14)&gt;0),$J14/$C14,"")</f>
        <v/>
      </c>
      <c r="L14" s="10" t="n"/>
      <c r="M14" s="6" t="n"/>
      <c r="N14" s="14">
        <f>IF(AND(ISNUMBER($M14),ISNUMBER($I14)),ROUND($M14*$I14,2),"")</f>
        <v/>
      </c>
      <c r="O14" s="3" t="n"/>
      <c r="P14" s="3" t="n"/>
      <c r="Q14" s="10" t="n"/>
    </row>
    <row r="15" ht="30" customHeight="1">
      <c r="A15" s="9" t="n"/>
      <c r="B15" s="10" t="n"/>
      <c r="C15" s="11" t="n"/>
      <c r="D15" s="11" t="n"/>
      <c r="E15" s="11" t="n"/>
      <c r="F15" s="9" t="n"/>
      <c r="G15" s="9" t="n"/>
      <c r="H15" s="9" t="n"/>
      <c r="I15" s="11" t="n"/>
      <c r="J15" s="12">
        <f>IF(AND(ISNUMBER($C15),ISNUMBER($I15)),$C15-$I15,"")</f>
        <v/>
      </c>
      <c r="K15" s="13">
        <f>IF(AND(ISNUMBER($J15),N($C15)&gt;0),$J15/$C15,"")</f>
        <v/>
      </c>
      <c r="L15" s="10" t="n"/>
      <c r="M15" s="6" t="n"/>
      <c r="N15" s="14">
        <f>IF(AND(ISNUMBER($M15),ISNUMBER($I15)),ROUND($M15*$I15,2),"")</f>
        <v/>
      </c>
      <c r="O15" s="3" t="n"/>
      <c r="P15" s="3" t="n"/>
      <c r="Q15" s="10" t="n"/>
    </row>
    <row r="16" ht="30" customHeight="1">
      <c r="A16" s="9" t="n"/>
      <c r="B16" s="10" t="n"/>
      <c r="C16" s="11" t="n"/>
      <c r="D16" s="11" t="n"/>
      <c r="E16" s="11" t="n"/>
      <c r="F16" s="9" t="n"/>
      <c r="G16" s="9" t="n"/>
      <c r="H16" s="9" t="n"/>
      <c r="I16" s="11" t="n"/>
      <c r="J16" s="12">
        <f>IF(AND(ISNUMBER($C16),ISNUMBER($I16)),$C16-$I16,"")</f>
        <v/>
      </c>
      <c r="K16" s="13">
        <f>IF(AND(ISNUMBER($J16),N($C16)&gt;0),$J16/$C16,"")</f>
        <v/>
      </c>
      <c r="L16" s="10" t="n"/>
      <c r="M16" s="6" t="n"/>
      <c r="N16" s="14">
        <f>IF(AND(ISNUMBER($M16),ISNUMBER($I16)),ROUND($M16*$I16,2),"")</f>
        <v/>
      </c>
      <c r="O16" s="3" t="n"/>
      <c r="P16" s="3" t="n"/>
      <c r="Q16" s="10" t="n"/>
    </row>
    <row r="17" ht="30" customHeight="1">
      <c r="A17" s="9" t="n"/>
      <c r="B17" s="10" t="n"/>
      <c r="C17" s="11" t="n"/>
      <c r="D17" s="11" t="n"/>
      <c r="E17" s="11" t="n"/>
      <c r="F17" s="9" t="n"/>
      <c r="G17" s="9" t="n"/>
      <c r="H17" s="9" t="n"/>
      <c r="I17" s="11" t="n"/>
      <c r="J17" s="12">
        <f>IF(AND(ISNUMBER($C17),ISNUMBER($I17)),$C17-$I17,"")</f>
        <v/>
      </c>
      <c r="K17" s="13">
        <f>IF(AND(ISNUMBER($J17),N($C17)&gt;0),$J17/$C17,"")</f>
        <v/>
      </c>
      <c r="L17" s="10" t="n"/>
      <c r="M17" s="6" t="n"/>
      <c r="N17" s="14">
        <f>IF(AND(ISNUMBER($M17),ISNUMBER($I17)),ROUND($M17*$I17,2),"")</f>
        <v/>
      </c>
      <c r="O17" s="3" t="n"/>
      <c r="P17" s="3" t="n"/>
      <c r="Q17" s="10" t="n"/>
    </row>
    <row r="18" ht="30" customHeight="1">
      <c r="A18" s="9" t="n"/>
      <c r="B18" s="10" t="n"/>
      <c r="C18" s="11" t="n"/>
      <c r="D18" s="11" t="n"/>
      <c r="E18" s="11" t="n"/>
      <c r="F18" s="9" t="n"/>
      <c r="G18" s="9" t="n"/>
      <c r="H18" s="9" t="n"/>
      <c r="I18" s="11" t="n"/>
      <c r="J18" s="12">
        <f>IF(AND(ISNUMBER($C18),ISNUMBER($I18)),$C18-$I18,"")</f>
        <v/>
      </c>
      <c r="K18" s="13">
        <f>IF(AND(ISNUMBER($J18),N($C18)&gt;0),$J18/$C18,"")</f>
        <v/>
      </c>
      <c r="L18" s="10" t="n"/>
      <c r="M18" s="6" t="n"/>
      <c r="N18" s="14">
        <f>IF(AND(ISNUMBER($M18),ISNUMBER($I18)),ROUND($M18*$I18,2),"")</f>
        <v/>
      </c>
      <c r="O18" s="3" t="n"/>
      <c r="P18" s="3" t="n"/>
      <c r="Q18" s="10" t="n"/>
    </row>
    <row r="19" ht="30" customHeight="1">
      <c r="A19" s="9" t="n"/>
      <c r="B19" s="10" t="n"/>
      <c r="C19" s="11" t="n"/>
      <c r="D19" s="11" t="n"/>
      <c r="E19" s="11" t="n"/>
      <c r="F19" s="9" t="n"/>
      <c r="G19" s="9" t="n"/>
      <c r="H19" s="9" t="n"/>
      <c r="I19" s="11" t="n"/>
      <c r="J19" s="12">
        <f>IF(AND(ISNUMBER($C19),ISNUMBER($I19)),$C19-$I19,"")</f>
        <v/>
      </c>
      <c r="K19" s="13">
        <f>IF(AND(ISNUMBER($J19),N($C19)&gt;0),$J19/$C19,"")</f>
        <v/>
      </c>
      <c r="L19" s="10" t="n"/>
      <c r="M19" s="6" t="n"/>
      <c r="N19" s="14">
        <f>IF(AND(ISNUMBER($M19),ISNUMBER($I19)),ROUND($M19*$I19,2),"")</f>
        <v/>
      </c>
      <c r="O19" s="3" t="n"/>
      <c r="P19" s="3" t="n"/>
      <c r="Q19" s="10" t="n"/>
    </row>
    <row r="20" ht="30" customHeight="1">
      <c r="A20" s="9" t="n"/>
      <c r="B20" s="10" t="n"/>
      <c r="C20" s="11" t="n"/>
      <c r="D20" s="11" t="n"/>
      <c r="E20" s="11" t="n"/>
      <c r="F20" s="9" t="n"/>
      <c r="G20" s="9" t="n"/>
      <c r="H20" s="9" t="n"/>
      <c r="I20" s="11" t="n"/>
      <c r="J20" s="12">
        <f>IF(AND(ISNUMBER($C20),ISNUMBER($I20)),$C20-$I20,"")</f>
        <v/>
      </c>
      <c r="K20" s="13">
        <f>IF(AND(ISNUMBER($J20),N($C20)&gt;0),$J20/$C20,"")</f>
        <v/>
      </c>
      <c r="L20" s="10" t="n"/>
      <c r="M20" s="6" t="n"/>
      <c r="N20" s="14">
        <f>IF(AND(ISNUMBER($M20),ISNUMBER($I20)),ROUND($M20*$I20,2),"")</f>
        <v/>
      </c>
      <c r="O20" s="3" t="n"/>
      <c r="P20" s="3" t="n"/>
      <c r="Q20" s="10" t="n"/>
    </row>
    <row r="21" ht="30" customHeight="1">
      <c r="A21" s="9" t="n"/>
      <c r="B21" s="10" t="n"/>
      <c r="C21" s="11" t="n"/>
      <c r="D21" s="11" t="n"/>
      <c r="E21" s="11" t="n"/>
      <c r="F21" s="9" t="n"/>
      <c r="G21" s="9" t="n"/>
      <c r="H21" s="9" t="n"/>
      <c r="I21" s="11" t="n"/>
      <c r="J21" s="12">
        <f>IF(AND(ISNUMBER($C21),ISNUMBER($I21)),$C21-$I21,"")</f>
        <v/>
      </c>
      <c r="K21" s="13">
        <f>IF(AND(ISNUMBER($J21),N($C21)&gt;0),$J21/$C21,"")</f>
        <v/>
      </c>
      <c r="L21" s="10" t="n"/>
      <c r="M21" s="6" t="n"/>
      <c r="N21" s="14">
        <f>IF(AND(ISNUMBER($M21),ISNUMBER($I21)),ROUND($M21*$I21,2),"")</f>
        <v/>
      </c>
      <c r="O21" s="3" t="n"/>
      <c r="P21" s="3" t="n"/>
      <c r="Q21" s="10" t="n"/>
    </row>
    <row r="22" ht="30" customHeight="1">
      <c r="A22" s="9" t="n"/>
      <c r="B22" s="10" t="n"/>
      <c r="C22" s="11" t="n"/>
      <c r="D22" s="11" t="n"/>
      <c r="E22" s="11" t="n"/>
      <c r="F22" s="9" t="n"/>
      <c r="G22" s="9" t="n"/>
      <c r="H22" s="9" t="n"/>
      <c r="I22" s="11" t="n"/>
      <c r="J22" s="12">
        <f>IF(AND(ISNUMBER($C22),ISNUMBER($I22)),$C22-$I22,"")</f>
        <v/>
      </c>
      <c r="K22" s="13">
        <f>IF(AND(ISNUMBER($J22),N($C22)&gt;0),$J22/$C22,"")</f>
        <v/>
      </c>
      <c r="L22" s="10" t="n"/>
      <c r="M22" s="6" t="n"/>
      <c r="N22" s="14">
        <f>IF(AND(ISNUMBER($M22),ISNUMBER($I22)),ROUND($M22*$I22,2),"")</f>
        <v/>
      </c>
      <c r="O22" s="3" t="n"/>
      <c r="P22" s="3" t="n"/>
      <c r="Q22" s="10" t="n"/>
    </row>
    <row r="23" ht="30" customHeight="1">
      <c r="A23" s="9" t="n"/>
      <c r="B23" s="10" t="n"/>
      <c r="C23" s="11" t="n"/>
      <c r="D23" s="11" t="n"/>
      <c r="E23" s="11" t="n"/>
      <c r="F23" s="9" t="n"/>
      <c r="G23" s="9" t="n"/>
      <c r="H23" s="9" t="n"/>
      <c r="I23" s="11" t="n"/>
      <c r="J23" s="12">
        <f>IF(AND(ISNUMBER($C23),ISNUMBER($I23)),$C23-$I23,"")</f>
        <v/>
      </c>
      <c r="K23" s="13">
        <f>IF(AND(ISNUMBER($J23),N($C23)&gt;0),$J23/$C23,"")</f>
        <v/>
      </c>
      <c r="L23" s="10" t="n"/>
      <c r="M23" s="6" t="n"/>
      <c r="N23" s="14">
        <f>IF(AND(ISNUMBER($M23),ISNUMBER($I23)),ROUND($M23*$I23,2),"")</f>
        <v/>
      </c>
      <c r="O23" s="3" t="n"/>
      <c r="P23" s="3" t="n"/>
      <c r="Q23" s="10" t="n"/>
    </row>
    <row r="24" ht="30" customHeight="1">
      <c r="A24" s="9" t="n"/>
      <c r="B24" s="10" t="n"/>
      <c r="C24" s="11" t="n"/>
      <c r="D24" s="11" t="n"/>
      <c r="E24" s="11" t="n"/>
      <c r="F24" s="9" t="n"/>
      <c r="G24" s="9" t="n"/>
      <c r="H24" s="9" t="n"/>
      <c r="I24" s="11" t="n"/>
      <c r="J24" s="12">
        <f>IF(AND(ISNUMBER($C24),ISNUMBER($I24)),$C24-$I24,"")</f>
        <v/>
      </c>
      <c r="K24" s="13">
        <f>IF(AND(ISNUMBER($J24),N($C24)&gt;0),$J24/$C24,"")</f>
        <v/>
      </c>
      <c r="L24" s="10" t="n"/>
      <c r="M24" s="6" t="n"/>
      <c r="N24" s="14">
        <f>IF(AND(ISNUMBER($M24),ISNUMBER($I24)),ROUND($M24*$I24,2),"")</f>
        <v/>
      </c>
      <c r="O24" s="3" t="n"/>
      <c r="P24" s="3" t="n"/>
      <c r="Q24" s="10" t="n"/>
    </row>
    <row r="25" ht="30" customHeight="1">
      <c r="A25" s="9" t="n"/>
      <c r="B25" s="10" t="n"/>
      <c r="C25" s="11" t="n"/>
      <c r="D25" s="11" t="n"/>
      <c r="E25" s="11" t="n"/>
      <c r="F25" s="9" t="n"/>
      <c r="G25" s="9" t="n"/>
      <c r="H25" s="9" t="n"/>
      <c r="I25" s="11" t="n"/>
      <c r="J25" s="12">
        <f>IF(AND(ISNUMBER($C25),ISNUMBER($I25)),$C25-$I25,"")</f>
        <v/>
      </c>
      <c r="K25" s="13">
        <f>IF(AND(ISNUMBER($J25),N($C25)&gt;0),$J25/$C25,"")</f>
        <v/>
      </c>
      <c r="L25" s="10" t="n"/>
      <c r="M25" s="6" t="n"/>
      <c r="N25" s="14">
        <f>IF(AND(ISNUMBER($M25),ISNUMBER($I25)),ROUND($M25*$I25,2),"")</f>
        <v/>
      </c>
      <c r="O25" s="3" t="n"/>
      <c r="P25" s="3" t="n"/>
      <c r="Q25" s="10" t="n"/>
    </row>
    <row r="26" ht="30" customHeight="1">
      <c r="A26" s="9" t="n"/>
      <c r="B26" s="10" t="n"/>
      <c r="C26" s="11" t="n"/>
      <c r="D26" s="11" t="n"/>
      <c r="E26" s="11" t="n"/>
      <c r="F26" s="9" t="n"/>
      <c r="G26" s="9" t="n"/>
      <c r="H26" s="9" t="n"/>
      <c r="I26" s="11" t="n"/>
      <c r="J26" s="12">
        <f>IF(AND(ISNUMBER($C26),ISNUMBER($I26)),$C26-$I26,"")</f>
        <v/>
      </c>
      <c r="K26" s="13">
        <f>IF(AND(ISNUMBER($J26),N($C26)&gt;0),$J26/$C26,"")</f>
        <v/>
      </c>
      <c r="L26" s="10" t="n"/>
      <c r="M26" s="6" t="n"/>
      <c r="N26" s="14">
        <f>IF(AND(ISNUMBER($M26),ISNUMBER($I26)),ROUND($M26*$I26,2),"")</f>
        <v/>
      </c>
      <c r="O26" s="3" t="n"/>
      <c r="P26" s="3" t="n"/>
      <c r="Q26" s="10" t="n"/>
    </row>
    <row r="27" ht="30" customHeight="1">
      <c r="A27" s="9" t="n"/>
      <c r="B27" s="10" t="n"/>
      <c r="C27" s="11" t="n"/>
      <c r="D27" s="11" t="n"/>
      <c r="E27" s="11" t="n"/>
      <c r="F27" s="9" t="n"/>
      <c r="G27" s="9" t="n"/>
      <c r="H27" s="9" t="n"/>
      <c r="I27" s="11" t="n"/>
      <c r="J27" s="12">
        <f>IF(AND(ISNUMBER($C27),ISNUMBER($I27)),$C27-$I27,"")</f>
        <v/>
      </c>
      <c r="K27" s="13">
        <f>IF(AND(ISNUMBER($J27),N($C27)&gt;0),$J27/$C27,"")</f>
        <v/>
      </c>
      <c r="L27" s="10" t="n"/>
      <c r="M27" s="6" t="n"/>
      <c r="N27" s="14">
        <f>IF(AND(ISNUMBER($M27),ISNUMBER($I27)),ROUND($M27*$I27,2),"")</f>
        <v/>
      </c>
      <c r="O27" s="3" t="n"/>
      <c r="P27" s="3" t="n"/>
      <c r="Q27" s="10" t="n"/>
    </row>
    <row r="28" ht="30" customHeight="1">
      <c r="A28" s="9" t="n"/>
      <c r="B28" s="10" t="n"/>
      <c r="C28" s="11" t="n"/>
      <c r="D28" s="11" t="n"/>
      <c r="E28" s="11" t="n"/>
      <c r="F28" s="9" t="n"/>
      <c r="G28" s="9" t="n"/>
      <c r="H28" s="9" t="n"/>
      <c r="I28" s="11" t="n"/>
      <c r="J28" s="12">
        <f>IF(AND(ISNUMBER($C28),ISNUMBER($I28)),$C28-$I28,"")</f>
        <v/>
      </c>
      <c r="K28" s="13">
        <f>IF(AND(ISNUMBER($J28),N($C28)&gt;0),$J28/$C28,"")</f>
        <v/>
      </c>
      <c r="L28" s="10" t="n"/>
      <c r="M28" s="6" t="n"/>
      <c r="N28" s="14">
        <f>IF(AND(ISNUMBER($M28),ISNUMBER($I28)),ROUND($M28*$I28,2),"")</f>
        <v/>
      </c>
      <c r="O28" s="3" t="n"/>
      <c r="P28" s="3" t="n"/>
      <c r="Q28" s="10" t="n"/>
    </row>
    <row r="29" ht="30" customHeight="1">
      <c r="A29" s="9" t="n"/>
      <c r="B29" s="10" t="n"/>
      <c r="C29" s="11" t="n"/>
      <c r="D29" s="11" t="n"/>
      <c r="E29" s="11" t="n"/>
      <c r="F29" s="9" t="n"/>
      <c r="G29" s="9" t="n"/>
      <c r="H29" s="9" t="n"/>
      <c r="I29" s="11" t="n"/>
      <c r="J29" s="12">
        <f>IF(AND(ISNUMBER($C29),ISNUMBER($I29)),$C29-$I29,"")</f>
        <v/>
      </c>
      <c r="K29" s="13">
        <f>IF(AND(ISNUMBER($J29),N($C29)&gt;0),$J29/$C29,"")</f>
        <v/>
      </c>
      <c r="L29" s="10" t="n"/>
      <c r="M29" s="6" t="n"/>
      <c r="N29" s="14">
        <f>IF(AND(ISNUMBER($M29),ISNUMBER($I29)),ROUND($M29*$I29,2),"")</f>
        <v/>
      </c>
      <c r="O29" s="3" t="n"/>
      <c r="P29" s="3" t="n"/>
      <c r="Q29" s="10" t="n"/>
    </row>
    <row r="30" ht="30" customHeight="1">
      <c r="A30" s="9" t="n"/>
      <c r="B30" s="10" t="n"/>
      <c r="C30" s="11" t="n"/>
      <c r="D30" s="11" t="n"/>
      <c r="E30" s="11" t="n"/>
      <c r="F30" s="9" t="n"/>
      <c r="G30" s="9" t="n"/>
      <c r="H30" s="9" t="n"/>
      <c r="I30" s="11" t="n"/>
      <c r="J30" s="12">
        <f>IF(AND(ISNUMBER($C30),ISNUMBER($I30)),$C30-$I30,"")</f>
        <v/>
      </c>
      <c r="K30" s="13">
        <f>IF(AND(ISNUMBER($J30),N($C30)&gt;0),$J30/$C30,"")</f>
        <v/>
      </c>
      <c r="L30" s="10" t="n"/>
      <c r="M30" s="6" t="n"/>
      <c r="N30" s="14">
        <f>IF(AND(ISNUMBER($M30),ISNUMBER($I30)),ROUND($M30*$I30,2),"")</f>
        <v/>
      </c>
      <c r="O30" s="3" t="n"/>
      <c r="P30" s="3" t="n"/>
      <c r="Q30" s="10" t="n"/>
    </row>
    <row r="31" ht="30" customHeight="1">
      <c r="A31" s="9" t="n"/>
      <c r="B31" s="10" t="n"/>
      <c r="C31" s="11" t="n"/>
      <c r="D31" s="11" t="n"/>
      <c r="E31" s="11" t="n"/>
      <c r="F31" s="9" t="n"/>
      <c r="G31" s="9" t="n"/>
      <c r="H31" s="9" t="n"/>
      <c r="I31" s="11" t="n"/>
      <c r="J31" s="12">
        <f>IF(AND(ISNUMBER($C31),ISNUMBER($I31)),$C31-$I31,"")</f>
        <v/>
      </c>
      <c r="K31" s="13">
        <f>IF(AND(ISNUMBER($J31),N($C31)&gt;0),$J31/$C31,"")</f>
        <v/>
      </c>
      <c r="L31" s="10" t="n"/>
      <c r="M31" s="6" t="n"/>
      <c r="N31" s="14">
        <f>IF(AND(ISNUMBER($M31),ISNUMBER($I31)),ROUND($M31*$I31,2),"")</f>
        <v/>
      </c>
      <c r="O31" s="3" t="n"/>
      <c r="P31" s="3" t="n"/>
      <c r="Q31" s="10" t="n"/>
    </row>
    <row r="32" ht="30" customHeight="1">
      <c r="A32" s="9" t="n"/>
      <c r="B32" s="10" t="n"/>
      <c r="C32" s="11" t="n"/>
      <c r="D32" s="11" t="n"/>
      <c r="E32" s="11" t="n"/>
      <c r="F32" s="9" t="n"/>
      <c r="G32" s="9" t="n"/>
      <c r="H32" s="9" t="n"/>
      <c r="I32" s="11" t="n"/>
      <c r="J32" s="12">
        <f>IF(AND(ISNUMBER($C32),ISNUMBER($I32)),$C32-$I32,"")</f>
        <v/>
      </c>
      <c r="K32" s="13">
        <f>IF(AND(ISNUMBER($J32),N($C32)&gt;0),$J32/$C32,"")</f>
        <v/>
      </c>
      <c r="L32" s="10" t="n"/>
      <c r="M32" s="6" t="n"/>
      <c r="N32" s="14">
        <f>IF(AND(ISNUMBER($M32),ISNUMBER($I32)),ROUND($M32*$I32,2),"")</f>
        <v/>
      </c>
      <c r="O32" s="3" t="n"/>
      <c r="P32" s="3" t="n"/>
      <c r="Q32" s="10" t="n"/>
    </row>
    <row r="33" ht="30" customHeight="1">
      <c r="A33" s="9" t="n"/>
      <c r="B33" s="10" t="n"/>
      <c r="C33" s="11" t="n"/>
      <c r="D33" s="11" t="n"/>
      <c r="E33" s="11" t="n"/>
      <c r="F33" s="9" t="n"/>
      <c r="G33" s="9" t="n"/>
      <c r="H33" s="9" t="n"/>
      <c r="I33" s="11" t="n"/>
      <c r="J33" s="12">
        <f>IF(AND(ISNUMBER($C33),ISNUMBER($I33)),$C33-$I33,"")</f>
        <v/>
      </c>
      <c r="K33" s="13">
        <f>IF(AND(ISNUMBER($J33),N($C33)&gt;0),$J33/$C33,"")</f>
        <v/>
      </c>
      <c r="L33" s="10" t="n"/>
      <c r="M33" s="6" t="n"/>
      <c r="N33" s="14">
        <f>IF(AND(ISNUMBER($M33),ISNUMBER($I33)),ROUND($M33*$I33,2),"")</f>
        <v/>
      </c>
      <c r="O33" s="3" t="n"/>
      <c r="P33" s="3" t="n"/>
      <c r="Q33" s="10" t="n"/>
    </row>
    <row r="34" ht="30" customHeight="1">
      <c r="A34" s="9" t="n"/>
      <c r="B34" s="10" t="n"/>
      <c r="C34" s="11" t="n"/>
      <c r="D34" s="11" t="n"/>
      <c r="E34" s="11" t="n"/>
      <c r="F34" s="9" t="n"/>
      <c r="G34" s="9" t="n"/>
      <c r="H34" s="9" t="n"/>
      <c r="I34" s="11" t="n"/>
      <c r="J34" s="12">
        <f>IF(AND(ISNUMBER($C34),ISNUMBER($I34)),$C34-$I34,"")</f>
        <v/>
      </c>
      <c r="K34" s="13">
        <f>IF(AND(ISNUMBER($J34),N($C34)&gt;0),$J34/$C34,"")</f>
        <v/>
      </c>
      <c r="L34" s="10" t="n"/>
      <c r="M34" s="6" t="n"/>
      <c r="N34" s="14">
        <f>IF(AND(ISNUMBER($M34),ISNUMBER($I34)),ROUND($M34*$I34,2),"")</f>
        <v/>
      </c>
      <c r="O34" s="3" t="n"/>
      <c r="P34" s="3" t="n"/>
      <c r="Q34" s="10" t="n"/>
    </row>
    <row r="35" ht="30" customHeight="1">
      <c r="A35" s="9" t="n"/>
      <c r="B35" s="10" t="n"/>
      <c r="C35" s="11" t="n"/>
      <c r="D35" s="11" t="n"/>
      <c r="E35" s="11" t="n"/>
      <c r="F35" s="9" t="n"/>
      <c r="G35" s="9" t="n"/>
      <c r="H35" s="9" t="n"/>
      <c r="I35" s="11" t="n"/>
      <c r="J35" s="12">
        <f>IF(AND(ISNUMBER($C35),ISNUMBER($I35)),$C35-$I35,"")</f>
        <v/>
      </c>
      <c r="K35" s="13">
        <f>IF(AND(ISNUMBER($J35),N($C35)&gt;0),$J35/$C35,"")</f>
        <v/>
      </c>
      <c r="L35" s="10" t="n"/>
      <c r="M35" s="6" t="n"/>
      <c r="N35" s="14">
        <f>IF(AND(ISNUMBER($M35),ISNUMBER($I35)),ROUND($M35*$I35,2),"")</f>
        <v/>
      </c>
      <c r="O35" s="3" t="n"/>
      <c r="P35" s="3" t="n"/>
      <c r="Q35" s="10" t="n"/>
    </row>
    <row r="36" ht="30" customHeight="1">
      <c r="A36" s="9" t="n"/>
      <c r="B36" s="10" t="n"/>
      <c r="C36" s="11" t="n"/>
      <c r="D36" s="11" t="n"/>
      <c r="E36" s="11" t="n"/>
      <c r="F36" s="9" t="n"/>
      <c r="G36" s="9" t="n"/>
      <c r="H36" s="9" t="n"/>
      <c r="I36" s="11" t="n"/>
      <c r="J36" s="12">
        <f>IF(AND(ISNUMBER($C36),ISNUMBER($I36)),$C36-$I36,"")</f>
        <v/>
      </c>
      <c r="K36" s="13">
        <f>IF(AND(ISNUMBER($J36),N($C36)&gt;0),$J36/$C36,"")</f>
        <v/>
      </c>
      <c r="L36" s="10" t="n"/>
      <c r="M36" s="6" t="n"/>
      <c r="N36" s="14">
        <f>IF(AND(ISNUMBER($M36),ISNUMBER($I36)),ROUND($M36*$I36,2),"")</f>
        <v/>
      </c>
      <c r="O36" s="3" t="n"/>
      <c r="P36" s="3" t="n"/>
      <c r="Q36" s="10" t="n"/>
    </row>
    <row r="37" ht="30" customHeight="1">
      <c r="A37" s="9" t="n"/>
      <c r="B37" s="10" t="n"/>
      <c r="C37" s="11" t="n"/>
      <c r="D37" s="11" t="n"/>
      <c r="E37" s="11" t="n"/>
      <c r="F37" s="9" t="n"/>
      <c r="G37" s="9" t="n"/>
      <c r="H37" s="9" t="n"/>
      <c r="I37" s="11" t="n"/>
      <c r="J37" s="12">
        <f>IF(AND(ISNUMBER($C37),ISNUMBER($I37)),$C37-$I37,"")</f>
        <v/>
      </c>
      <c r="K37" s="13">
        <f>IF(AND(ISNUMBER($J37),N($C37)&gt;0),$J37/$C37,"")</f>
        <v/>
      </c>
      <c r="L37" s="10" t="n"/>
      <c r="M37" s="6" t="n"/>
      <c r="N37" s="14">
        <f>IF(AND(ISNUMBER($M37),ISNUMBER($I37)),ROUND($M37*$I37,2),"")</f>
        <v/>
      </c>
      <c r="O37" s="3" t="n"/>
      <c r="P37" s="3" t="n"/>
      <c r="Q37" s="10" t="n"/>
    </row>
  </sheetData>
  <mergeCells count="3">
    <mergeCell ref="C3:E5"/>
    <mergeCell ref="I2:Q5"/>
    <mergeCell ref="A1:Q1"/>
  </mergeCells>
  <conditionalFormatting sqref="F5:G5">
    <cfRule type="expression" priority="1" dxfId="0" stopIfTrue="0">
      <formula>$G$5&gt;0</formula>
    </cfRule>
  </conditionalFormatting>
  <conditionalFormatting sqref="A8:A37">
    <cfRule type="expression" priority="2" dxfId="1" stopIfTrue="0">
      <formula>AND(ISNUMBER($I8),ISNUMBER($E8),$I8&gt;$E8)</formula>
    </cfRule>
  </conditionalFormatting>
  <conditionalFormatting sqref="I8:I37">
    <cfRule type="expression" priority="3" dxfId="1" stopIfTrue="0">
      <formula>AND(ISNUMBER($I8),ISNUMBER($E8),$I8&gt;$E8)</formula>
    </cfRule>
  </conditionalFormatting>
  <conditionalFormatting sqref="L8:L37">
    <cfRule type="expression" priority="4" dxfId="2" stopIfTrue="0">
      <formula>AND($L8="Agreed",$Q8&lt;&gt;"Yes")</formula>
    </cfRule>
  </conditionalFormatting>
  <conditionalFormatting sqref="Q8:Q37">
    <cfRule type="expression" priority="5" dxfId="2" stopIfTrue="0">
      <formula>AND($L8="Agreed",$Q8&lt;&gt;"Yes")</formula>
    </cfRule>
  </conditionalFormatting>
  <conditionalFormatting sqref="M8:N37">
    <cfRule type="expression" priority="6" dxfId="2" stopIfTrue="0">
      <formula>AND(ISNUMBER($M8),ISNUMBER($B$3),$M8&gt;$B$3)</formula>
    </cfRule>
  </conditionalFormatting>
  <dataValidations count="9">
    <dataValidation sqref="B2" showDropDown="0" showInputMessage="0" showErrorMessage="1" allowBlank="1" errorTitle="Value not allowed" error="Enter a real date between 2000 and 2099 (e.g. Oct 20, 2026)." type="date" errorStyle="stop" operator="between">
      <formula1>36526</formula1>
      <formula2>73415</formula2>
    </dataValidation>
    <dataValidation sqref="B3" showDropDown="0" showInputMessage="0" showErrorMessage="1" allowBlank="1" errorTitle="Value not allowed" error="Enter a percentage between 0% and 100%." type="decimal" errorStyle="stop" operator="between">
      <formula1>0</formula1>
      <formula2>1</formula2>
    </dataValidation>
    <dataValidation sqref="B8:B37" showDropDown="0" showInputMessage="0" showErrorMessage="1" allowBlank="1" errorTitle="Value not allowed" error="Pick a value from the list." type="list" errorStyle="stop">
      <formula1>"Venue,Catering,Beverage,AV and production,Decor,Entertainment,Transportation,Staffing,Other"</formula1>
    </dataValidation>
    <dataValidation sqref="C8:E37" showDropDown="0" showInputMessage="0" showErrorMessage="1" allowBlank="1" errorTitle="Value not allowed" error="Enter a number from 0 to 100000000." type="decimal" errorStyle="stop" operator="between">
      <formula1>0</formula1>
      <formula2>100000000</formula2>
    </dataValidation>
    <dataValidation sqref="I8:I37" showDropDown="0" showInputMessage="0" showErrorMessage="1" allowBlank="1" errorTitle="Value not allowed" error="Enter a number from 0 to 100000000." type="decimal" errorStyle="stop" operator="between">
      <formula1>0</formula1>
      <formula2>100000000</formula2>
    </dataValidation>
    <dataValidation sqref="L8:L37" showDropDown="0" showInputMessage="0" showErrorMessage="1" allowBlank="1" errorTitle="Value not allowed" error="Pick a value from the list." type="list" errorStyle="stop">
      <formula1>"Not started,In talks,Agreed,Walked away"</formula1>
    </dataValidation>
    <dataValidation sqref="M8:M37" showDropDown="0" showInputMessage="0" showErrorMessage="1" allowBlank="1" errorTitle="Value not allowed" error="Enter a percentage between 0% and 100%." type="decimal" errorStyle="stop" operator="between">
      <formula1>0</formula1>
      <formula2>1</formula2>
    </dataValidation>
    <dataValidation sqref="O8:P37" showDropDown="0" showInputMessage="0" showErrorMessage="1" allowBlank="1" errorTitle="Value not allowed" error="Enter a real date between 2000 and 2099 (e.g. Oct 20, 2026)." type="date" errorStyle="stop" operator="between">
      <formula1>36526</formula1>
      <formula2>73415</formula2>
    </dataValidation>
    <dataValidation sqref="Q8:Q37" showDropDown="0" showInputMessage="0" showErrorMessage="1" allowBlank="1" errorTitle="Value not allowed" error="Pick a value from the list." type="list" errorStyle="stop">
      <formula1>"Yes,No"</formula1>
    </dataValidation>
  </dataValidations>
  <pageMargins left="0.4" right="0.4" top="0.5" bottom="0.5" header="0.2" footer="0.2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10" customWidth="1" min="3" max="3"/>
    <col width="64" customWidth="1" min="4" max="4"/>
  </cols>
  <sheetData>
    <row r="1" ht="28" customHeight="1">
      <c r="A1" s="1" t="inlineStr">
        <is>
          <t>What to ask a vendor</t>
        </is>
      </c>
    </row>
    <row r="2" ht="8" customHeight="1"/>
    <row r="3" ht="30" customHeight="1">
      <c r="A3" s="8" t="inlineStr">
        <is>
          <t>Item</t>
        </is>
      </c>
      <c r="B3" s="8" t="inlineStr">
        <is>
          <t>Applies to</t>
        </is>
      </c>
      <c r="C3" s="8" t="inlineStr">
        <is>
          <t>Asked</t>
        </is>
      </c>
      <c r="D3" s="8" t="inlineStr">
        <is>
          <t>Outcome</t>
        </is>
      </c>
    </row>
    <row r="4" ht="24" customHeight="1">
      <c r="A4" s="9" t="inlineStr">
        <is>
          <t>Room rental or minimum spend</t>
        </is>
      </c>
      <c r="B4" s="10" t="inlineStr">
        <is>
          <t>Venue</t>
        </is>
      </c>
      <c r="C4" s="10" t="n"/>
      <c r="D4" s="9" t="n"/>
    </row>
    <row r="5" ht="24" customHeight="1">
      <c r="A5" s="9" t="inlineStr">
        <is>
          <t>Food and beverage minimum</t>
        </is>
      </c>
      <c r="B5" s="10" t="inlineStr">
        <is>
          <t>Venue</t>
        </is>
      </c>
      <c r="C5" s="10" t="n"/>
      <c r="D5" s="9" t="n"/>
    </row>
    <row r="6" ht="24" customHeight="1">
      <c r="A6" s="9" t="inlineStr">
        <is>
          <t>Guest-count guarantee date</t>
        </is>
      </c>
      <c r="B6" s="10" t="inlineStr">
        <is>
          <t>Catering</t>
        </is>
      </c>
      <c r="C6" s="10" t="n"/>
      <c r="D6" s="9" t="n"/>
    </row>
    <row r="7" ht="24" customHeight="1">
      <c r="A7" s="9" t="inlineStr">
        <is>
          <t>Room-block attrition</t>
        </is>
      </c>
      <c r="B7" s="10" t="inlineStr">
        <is>
          <t>Venue</t>
        </is>
      </c>
      <c r="C7" s="10" t="n"/>
      <c r="D7" s="9" t="n"/>
    </row>
    <row r="8" ht="24" customHeight="1">
      <c r="A8" s="9" t="inlineStr">
        <is>
          <t>Setup and teardown hours</t>
        </is>
      </c>
      <c r="B8" s="10" t="inlineStr">
        <is>
          <t>Venue</t>
        </is>
      </c>
      <c r="C8" s="10" t="n"/>
      <c r="D8" s="9" t="n"/>
    </row>
    <row r="9" ht="24" customHeight="1">
      <c r="A9" s="9" t="inlineStr">
        <is>
          <t>In-house AV fees</t>
        </is>
      </c>
      <c r="B9" s="10" t="inlineStr">
        <is>
          <t>AV</t>
        </is>
      </c>
      <c r="C9" s="10" t="n"/>
      <c r="D9" s="9" t="n"/>
    </row>
    <row r="10" ht="24" customHeight="1">
      <c r="A10" s="9" t="inlineStr">
        <is>
          <t>Service charge</t>
        </is>
      </c>
      <c r="B10" s="10" t="inlineStr">
        <is>
          <t>Catering</t>
        </is>
      </c>
      <c r="C10" s="10" t="n"/>
      <c r="D10" s="9" t="n"/>
    </row>
    <row r="11" ht="24" customHeight="1">
      <c r="A11" s="9" t="inlineStr">
        <is>
          <t>Staffing hours and overtime</t>
        </is>
      </c>
      <c r="B11" s="10" t="inlineStr">
        <is>
          <t>Any vendor</t>
        </is>
      </c>
      <c r="C11" s="10" t="n"/>
      <c r="D11" s="9" t="n"/>
    </row>
    <row r="12" ht="24" customHeight="1">
      <c r="A12" s="9" t="inlineStr">
        <is>
          <t>Equipment package</t>
        </is>
      </c>
      <c r="B12" s="10" t="inlineStr">
        <is>
          <t>AV</t>
        </is>
      </c>
      <c r="C12" s="10" t="n"/>
      <c r="D12" s="9" t="n"/>
    </row>
    <row r="13" ht="24" customHeight="1">
      <c r="A13" s="9" t="inlineStr">
        <is>
          <t>Payment schedule</t>
        </is>
      </c>
      <c r="B13" s="10" t="inlineStr">
        <is>
          <t>Any vendor</t>
        </is>
      </c>
      <c r="C13" s="10" t="n"/>
      <c r="D13" s="9" t="n"/>
    </row>
    <row r="14" ht="24" customHeight="1">
      <c r="A14" s="9" t="inlineStr">
        <is>
          <t>Deposit amount</t>
        </is>
      </c>
      <c r="B14" s="10" t="inlineStr">
        <is>
          <t>Any vendor</t>
        </is>
      </c>
      <c r="C14" s="10" t="n"/>
      <c r="D14" s="9" t="n"/>
    </row>
    <row r="15" ht="24" customHeight="1">
      <c r="A15" s="9" t="inlineStr">
        <is>
          <t>Deposit refund if canceled</t>
        </is>
      </c>
      <c r="B15" s="10" t="inlineStr">
        <is>
          <t>Any vendor</t>
        </is>
      </c>
      <c r="C15" s="10" t="n"/>
      <c r="D15" s="9" t="n"/>
    </row>
    <row r="16" ht="24" customHeight="1">
      <c r="A16" s="9" t="inlineStr">
        <is>
          <t>Cancellation tiers</t>
        </is>
      </c>
      <c r="B16" s="10" t="inlineStr">
        <is>
          <t>Any vendor</t>
        </is>
      </c>
      <c r="C16" s="10" t="n"/>
      <c r="D16" s="9" t="n"/>
    </row>
    <row r="17" ht="24" customHeight="1">
      <c r="A17" s="9" t="inlineStr">
        <is>
          <t>Force majeure</t>
        </is>
      </c>
      <c r="B17" s="10" t="inlineStr">
        <is>
          <t>Any vendor</t>
        </is>
      </c>
      <c r="C17" s="10" t="n"/>
      <c r="D17" s="9" t="n"/>
    </row>
    <row r="18" ht="24" customHeight="1">
      <c r="A18" s="9" t="inlineStr">
        <is>
          <t>Rate held for next year</t>
        </is>
      </c>
      <c r="B18" s="10" t="inlineStr">
        <is>
          <t>Any vendor</t>
        </is>
      </c>
      <c r="C18" s="10" t="n"/>
      <c r="D18" s="9" t="n"/>
    </row>
    <row r="19" ht="24" customHeight="1">
      <c r="A19" s="9" t="inlineStr">
        <is>
          <t>Complimentary items</t>
        </is>
      </c>
      <c r="B19" s="10" t="inlineStr">
        <is>
          <t>Any vendor</t>
        </is>
      </c>
      <c r="C19" s="10" t="n"/>
      <c r="D19" s="9" t="n"/>
    </row>
    <row r="20" ht="24" customHeight="1">
      <c r="A20" s="9" t="n"/>
      <c r="B20" s="10" t="n"/>
      <c r="C20" s="10" t="n"/>
      <c r="D20" s="9" t="n"/>
    </row>
    <row r="21" ht="24" customHeight="1">
      <c r="A21" s="9" t="n"/>
      <c r="B21" s="10" t="n"/>
      <c r="C21" s="10" t="n"/>
      <c r="D21" s="9" t="n"/>
    </row>
    <row r="22" ht="24" customHeight="1">
      <c r="A22" s="9" t="n"/>
      <c r="B22" s="10" t="n"/>
      <c r="C22" s="10" t="n"/>
      <c r="D22" s="9" t="n"/>
    </row>
    <row r="23" ht="24" customHeight="1">
      <c r="A23" s="9" t="n"/>
      <c r="B23" s="10" t="n"/>
      <c r="C23" s="10" t="n"/>
      <c r="D23" s="9" t="n"/>
    </row>
    <row r="24" ht="24" customHeight="1">
      <c r="A24" s="9" t="n"/>
      <c r="B24" s="10" t="n"/>
      <c r="C24" s="10" t="n"/>
      <c r="D24" s="9" t="n"/>
    </row>
    <row r="25" ht="24" customHeight="1">
      <c r="A25" s="9" t="n"/>
      <c r="B25" s="10" t="n"/>
      <c r="C25" s="10" t="n"/>
      <c r="D25" s="9" t="n"/>
    </row>
    <row r="26" ht="24" customHeight="1">
      <c r="A26" s="9" t="n"/>
      <c r="B26" s="10" t="n"/>
      <c r="C26" s="10" t="n"/>
      <c r="D26" s="9" t="n"/>
    </row>
    <row r="27" ht="24" customHeight="1">
      <c r="A27" s="9" t="n"/>
      <c r="B27" s="10" t="n"/>
      <c r="C27" s="10" t="n"/>
      <c r="D27" s="9" t="n"/>
    </row>
  </sheetData>
  <mergeCells count="1">
    <mergeCell ref="A1:D1"/>
  </mergeCells>
  <dataValidations count="2">
    <dataValidation sqref="B4:B27" showDropDown="0" showInputMessage="0" showErrorMessage="1" allowBlank="1" errorTitle="Value not allowed" error="Pick a value from the list." type="list" errorStyle="stop">
      <formula1>"Venue,Catering,AV,Any vendor"</formula1>
    </dataValidation>
    <dataValidation sqref="C4:C27" showDropDown="0" showInputMessage="0" showErrorMessage="1" allowBlank="1" errorTitle="Value not allowed" error="Pick a value from the list." type="list" errorStyle="stop">
      <formula1>"Yes,No"</formula1>
    </dataValidation>
  </dataValidations>
  <pageMargins left="0.4" right="0.4" top="0.5" bottom="0.5" header="0.2" footer="0.2"/>
  <pageSetup orientation="landscape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2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8" customHeight="1">
      <c r="A1" s="15" t="inlineStr">
        <is>
          <t>How to use</t>
        </is>
      </c>
    </row>
    <row r="3" ht="30" customHeight="1">
      <c r="A3" s="16" t="inlineStr">
        <is>
          <t>This workbook tracks your negotiation with each venue and vendor once you hold their quotes: what you asked for, what they conceded, what you gave in return, the price you landed on and the payment terms.</t>
        </is>
      </c>
    </row>
    <row r="4" ht="30" customHeight="1">
      <c r="A4" s="16" t="inlineStr">
        <is>
          <t>Negotiation tab: one row per vendor (30 rows). Pick the Category, then enter their First quote, your Target (what you hope to pay) and your Walk-away (the most you would pay before looking elsewhere).</t>
        </is>
      </c>
    </row>
    <row r="5" ht="30" customHeight="1">
      <c r="A5" s="16" t="inlineStr">
        <is>
          <t>Then note what you asked for, what they conceded and what you gave in return, for example a different date or a bigger booking. Final price is the price you agree on.</t>
        </is>
      </c>
    </row>
    <row r="6" ht="30" customHeight="1">
      <c r="A6" s="16" t="inlineStr">
        <is>
          <t>Savings is the first quote minus the final price, and Savings % is that gap as a share of the first quote. Both stay empty until a first quote and a final price are entered.</t>
        </is>
      </c>
    </row>
    <row r="7" ht="30" customHeight="1">
      <c r="A7" s="16" t="inlineStr">
        <is>
          <t>Final price turns red when it is above your Walk-away, and Rows above walk-away at the top counts those rows.</t>
        </is>
      </c>
    </row>
    <row r="8" ht="30" customHeight="1">
      <c r="A8" s="16" t="inlineStr">
        <is>
          <t>Status: Not started, In talks, Agreed or Walked away. An Agreed vendor turns amber until Cancellation terms reviewed is Yes: read the cancellation terms before you sign.</t>
        </is>
      </c>
    </row>
    <row r="9" ht="30" customHeight="1">
      <c r="A9" s="16" t="inlineStr">
        <is>
          <t>Payment terms: enter the Deposit % you negotiated. Deposit amount is that share of the final price, and stays empty until both are entered. Then add the Deposit due and Balance due dates.</t>
        </is>
      </c>
    </row>
    <row r="10" ht="30" customHeight="1">
      <c r="A10" s="16" t="inlineStr">
        <is>
          <t>The Deposit alert threshold at the top starts at 50%. It is only a starting point, not a recommendation: set the share you are willing to pay up front. A deposit % above it turns the deposit cells amber.</t>
        </is>
      </c>
    </row>
    <row r="11" ht="45" customHeight="1">
      <c r="A11" s="16" t="inlineStr">
        <is>
          <t>Totals at the top cover the rows that have both a first quote and a final price, so First quotes minus Final prices equals Savings. Today recalculates each time you open the file; it is there for printed copies.</t>
        </is>
      </c>
    </row>
    <row r="12" ht="30" customHeight="1">
      <c r="A12" s="16" t="inlineStr">
        <is>
          <t>What to ask tab: points to raise with a venue, a caterer or an AV company. They are starting points, not rules or figures: delete what does not apply and add your own. Mark Asked Yes or No and note the Outcome.</t>
        </is>
      </c>
    </row>
    <row r="13" ht="30" customHeight="1">
      <c r="A13" s="16" t="inlineStr">
        <is>
          <t>Enter dates as real dates (Oct 20, 2026) and percentages as percentages (30%). The table holds 30 vendors.</t>
        </is>
      </c>
    </row>
    <row r="14" ht="30" customHeight="1">
      <c r="A14" s="16" t="inlineStr">
        <is>
          <t>To add more rows, copy a row, then insert it above the last row (Insert Copied Cells), so the formulas, totals and colors follow.</t>
        </is>
      </c>
    </row>
    <row r="15" ht="30" customHeight="1">
      <c r="A15" s="16" t="inlineStr">
        <is>
          <t>To print the Negotiation tab, use tabloid or A3 paper in landscape, or hide the columns you do not need: 17 columns on letter paper come out too small to read.</t>
        </is>
      </c>
    </row>
    <row r="16" ht="30" customHeight="1">
      <c r="A16" s="16" t="inlineStr">
        <is>
          <t>Keep this file to yourself: it holds your Target and Walk-away.</t>
        </is>
      </c>
    </row>
    <row r="17" ht="30" customHeight="1">
      <c r="A17" s="16" t="inlineStr">
        <is>
          <t>This file holds no legal rule and no figure to match. What binds you is the contract you sign: read it, and ask a lawyer before you sign something that commits you heavily.</t>
        </is>
      </c>
    </row>
    <row r="18" ht="22" customHeight="1">
      <c r="A18" s="17" t="inlineStr">
        <is>
          <t>The article that walks through the method: https://squena.com/blog/how-to-negotiate-with-event-vendors?utm_source=modele-xlsx&amp;utm_medium=fichier&amp;utm_campaign=event-vendor-negotiation-tracker</t>
        </is>
      </c>
    </row>
    <row r="20" ht="22" customHeight="1">
      <c r="A20" s="18" t="inlineStr">
        <is>
          <t>Template by Squena, the workspace for event organizers — squena.com</t>
        </is>
      </c>
    </row>
  </sheetData>
  <hyperlinks>
    <hyperlink xmlns:r="http://schemas.openxmlformats.org/officeDocument/2006/relationships" ref="A18" r:id="rId1"/>
    <hyperlink xmlns:r="http://schemas.openxmlformats.org/officeDocument/2006/relationships" ref="A20" r:id="rId2"/>
  </hyperlinks>
  <pageMargins left="0.4" right="0.4" top="0.5" bottom="0.5" header="0.2" footer="0.2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Squena</dc:creator>
  <dc:title>Event vendor negotiation tracker</dc:title>
  <dc:language>en</dc:language>
  <dcterms:created xsi:type="dcterms:W3CDTF">2026-09-28T00:00:00Z</dcterms:created>
  <dcterms:modified xsi:type="dcterms:W3CDTF">2026-09-28T00:00:00Z</dcterms:modified>
  <cp:lastModifiedBy>Squena</cp:lastModifiedBy>
</cp:coreProperties>
</file>