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acts" sheetId="1" state="visible" r:id="rId1"/>
    <sheet name="Clause checklist" sheetId="2" state="visible" r:id="rId2"/>
    <sheet name="How to use" sheetId="3" state="visible" r:id="rId3"/>
  </sheets>
  <definedNames>
    <definedName name="_xlnm.Print_Titles" localSheetId="0">'Contracts'!$7:$7</definedName>
    <definedName name="_xlnm.Print_Area" localSheetId="0">'Contracts'!$A$1:$Q$27</definedName>
    <definedName name="_xlnm.Print_Titles" localSheetId="1">'Clause checklist'!$6:$6</definedName>
    <definedName name="_xlnm.Print_Area" localSheetId="1">'Clause checklist'!$A$1:$F$21</definedName>
    <definedName name="_xlnm.Print_Titles" localSheetId="2">'How to use'!$1:$1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#,##0.00;[Red]-#,##0.00;&quot;–&quot;"/>
    <numFmt numFmtId="166" formatCode="0.0%;[Red]-0.0%;&quot;–&quot;"/>
    <numFmt numFmtId="167" formatCode="0;-0;0"/>
  </numFmts>
  <fonts count="8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i val="1"/>
      <color rgb="004A4763"/>
      <sz val="9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5" fontId="2" fillId="0" borderId="0" applyAlignment="1" pivotButton="0" quotePrefix="0" xfId="0">
      <alignment horizontal="center" vertical="center"/>
    </xf>
    <xf numFmtId="164" fontId="3" fillId="2" borderId="1" applyAlignment="1" pivotButton="0" quotePrefix="0" xfId="0">
      <alignment horizontal="center" vertical="center"/>
    </xf>
    <xf numFmtId="1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165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6" fontId="3" fillId="2" borderId="1" applyAlignment="1" pivotButton="0" quotePrefix="0" xfId="0">
      <alignment horizontal="center" vertical="center"/>
    </xf>
    <xf numFmtId="167" fontId="6" fillId="0" borderId="0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  <xf numFmtId="164" fontId="6" fillId="0" borderId="0" applyAlignment="1" pivotButton="0" quotePrefix="0" xfId="0">
      <alignment horizontal="center" vertical="center"/>
    </xf>
    <xf numFmtId="1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0" borderId="0" pivotButton="0" quotePrefix="0" xfId="0"/>
    <xf numFmtId="0" fontId="7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4"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  <dxf>
      <font>
        <name val="Calibri"/>
        <b val="1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b val="1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quena.com/blog/event-cancellation-clause?utm_source=modele-xlsx&amp;utm_medium=fichier&amp;utm_campaign=event-cancellation-clause-tracker" TargetMode="External" Id="rId1" /><Relationship Type="http://schemas.openxmlformats.org/officeDocument/2006/relationships/hyperlink" Target="https://squena.com/blog/event-cancellation-clause?utm_source=modele-xlsx&amp;utm_medium=fichier&amp;utm_campaign=event-cancellation-clause-tracker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7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5" customWidth="1" min="14" max="14"/>
    <col width="15" customWidth="1" min="15" max="15"/>
    <col width="16" customWidth="1" min="16" max="16"/>
    <col width="34" customWidth="1" min="17" max="17"/>
  </cols>
  <sheetData>
    <row r="1" ht="28" customHeight="1">
      <c r="A1" s="1" t="inlineStr">
        <is>
          <t>Event cancellation clause tracker</t>
        </is>
      </c>
    </row>
    <row r="2">
      <c r="A2" s="2" t="inlineStr">
        <is>
          <t>Event name</t>
        </is>
      </c>
      <c r="B2" s="3" t="n"/>
      <c r="C2" s="3" t="n"/>
      <c r="D2" s="2" t="inlineStr">
        <is>
          <t>Fee due on the test date</t>
        </is>
      </c>
      <c r="G2" s="4">
        <f>SUM($O$8:$O$27)</f>
        <v/>
      </c>
    </row>
    <row r="3">
      <c r="A3" s="2" t="inlineStr">
        <is>
          <t>Event date</t>
        </is>
      </c>
      <c r="B3" s="5" t="n"/>
      <c r="D3" s="2" t="inlineStr">
        <is>
          <t>Deposits paid</t>
        </is>
      </c>
      <c r="G3" s="4">
        <f>SUM($D$8:$D$27)</f>
        <v/>
      </c>
    </row>
    <row r="4">
      <c r="A4" s="2" t="inlineStr">
        <is>
          <t>Cancellation date to test</t>
        </is>
      </c>
      <c r="B4" s="5">
        <f>TODAY()</f>
        <v/>
      </c>
      <c r="D4" s="2" t="inlineStr">
        <is>
          <t>Deposits marked No (not refundable)</t>
        </is>
      </c>
      <c r="G4" s="4">
        <f>SUMIFS($D$8:$D$27,$E$8:$E$27,"No")</f>
        <v/>
      </c>
    </row>
    <row r="5" ht="28" customHeight="1">
      <c r="A5" s="2" t="inlineStr">
        <is>
          <t>Alert threshold (days)</t>
        </is>
      </c>
      <c r="B5" s="6" t="n">
        <v>14</v>
      </c>
      <c r="D5" s="7" t="inlineStr">
        <is>
          <t>Type a date over =TODAY() to test another day. A tier applies once the days left are at or under its days; if several apply, the highest % is due. Red: the next tier starts within the alert threshold. Not legal advice.</t>
        </is>
      </c>
    </row>
    <row r="6" ht="8" customHeight="1"/>
    <row r="7" ht="48" customHeight="1">
      <c r="A7" s="8" t="inlineStr">
        <is>
          <t>Vendor or venue</t>
        </is>
      </c>
      <c r="B7" s="8" t="inlineStr">
        <is>
          <t>Service</t>
        </is>
      </c>
      <c r="C7" s="8" t="inlineStr">
        <is>
          <t>Contract value</t>
        </is>
      </c>
      <c r="D7" s="8" t="inlineStr">
        <is>
          <t>Deposit paid</t>
        </is>
      </c>
      <c r="E7" s="8" t="inlineStr">
        <is>
          <t>Deposit refundable?</t>
        </is>
      </c>
      <c r="F7" s="8" t="inlineStr">
        <is>
          <t>Notice required</t>
        </is>
      </c>
      <c r="G7" s="8" t="inlineStr">
        <is>
          <t>Force majeure clause?</t>
        </is>
      </c>
      <c r="H7" s="8" t="inlineStr">
        <is>
          <t>Tier 1: days or fewer before</t>
        </is>
      </c>
      <c r="I7" s="8" t="inlineStr">
        <is>
          <t>Tier 1: % of value due</t>
        </is>
      </c>
      <c r="J7" s="8" t="inlineStr">
        <is>
          <t>Tier 2: days or fewer before</t>
        </is>
      </c>
      <c r="K7" s="8" t="inlineStr">
        <is>
          <t>Tier 2: % of value due</t>
        </is>
      </c>
      <c r="L7" s="8" t="inlineStr">
        <is>
          <t>Tier 3: days or fewer before</t>
        </is>
      </c>
      <c r="M7" s="8" t="inlineStr">
        <is>
          <t>Tier 3: % of value due</t>
        </is>
      </c>
      <c r="N7" s="8" t="inlineStr">
        <is>
          <t>Days before event on the test date</t>
        </is>
      </c>
      <c r="O7" s="8" t="inlineStr">
        <is>
          <t>Fee due on the test date</t>
        </is>
      </c>
      <c r="P7" s="8" t="inlineStr">
        <is>
          <t>Next tier starts on</t>
        </is>
      </c>
      <c r="Q7" s="8" t="inlineStr">
        <is>
          <t>Notes</t>
        </is>
      </c>
    </row>
    <row r="8" ht="30" customHeight="1">
      <c r="A8" s="9" t="inlineStr">
        <is>
          <t>Lakeside Conference Center</t>
        </is>
      </c>
      <c r="B8" s="9" t="inlineStr">
        <is>
          <t>Venue rental</t>
        </is>
      </c>
      <c r="C8" s="10" t="n">
        <v>12000</v>
      </c>
      <c r="D8" s="10" t="n">
        <v>3600</v>
      </c>
      <c r="E8" s="11" t="inlineStr">
        <is>
          <t>No</t>
        </is>
      </c>
      <c r="F8" s="11" t="inlineStr">
        <is>
          <t>Written</t>
        </is>
      </c>
      <c r="G8" s="11" t="inlineStr">
        <is>
          <t>Yes</t>
        </is>
      </c>
      <c r="H8" s="6" t="n">
        <v>90</v>
      </c>
      <c r="I8" s="12" t="n">
        <v>0.25</v>
      </c>
      <c r="J8" s="6" t="n">
        <v>60</v>
      </c>
      <c r="K8" s="12" t="n">
        <v>0.5</v>
      </c>
      <c r="L8" s="6" t="n">
        <v>30</v>
      </c>
      <c r="M8" s="12" t="n">
        <v>1</v>
      </c>
      <c r="N8" s="13">
        <f>IF(OR(COUNTA($A8:$M8)=0,NOT(ISNUMBER($B$3)),NOT(ISNUMBER($B$4))),"",$B$3-$B$4)</f>
        <v/>
      </c>
      <c r="O8" s="14">
        <f>IF(OR(NOT(ISNUMBER($N8)),NOT(ISNUMBER($C8))),"",ROUND($C8*MAX(IF(AND(ISNUMBER($H8),ISNUMBER($I8),$H8&gt;=$N8),$I8,0),IF(AND(ISNUMBER($J8),ISNUMBER($K8),$J8&gt;=$N8),$K8,0),IF(AND(ISNUMBER($L8),ISNUMBER($M8),$L8&gt;=$N8),$M8,0)),2))</f>
        <v/>
      </c>
      <c r="P8" s="15">
        <f>IF(NOT(ISNUMBER($N8)),"",IF(MAX(IF(AND(ISNUMBER($H8),$H8&lt;$N8),$H8,-1),IF(AND(ISNUMBER($J8),$J8&lt;$N8),$J8,-1),IF(AND(ISNUMBER($L8),$L8&lt;$N8),$L8,-1))&lt;0,"",$B$3-MAX(IF(AND(ISNUMBER($H8),$H8&lt;$N8),$H8,-1),IF(AND(ISNUMBER($J8),$J8&lt;$N8),$J8,-1),IF(AND(ISNUMBER($L8),$L8&lt;$N8),$L8,-1))))</f>
        <v/>
      </c>
      <c r="Q8" s="9" t="inlineStr">
        <is>
          <t>Example percentages: copy yours from the contract</t>
        </is>
      </c>
    </row>
    <row r="9" ht="30" customHeight="1">
      <c r="A9" s="9" t="inlineStr">
        <is>
          <t>Harvest Table Catering</t>
        </is>
      </c>
      <c r="B9" s="9" t="inlineStr">
        <is>
          <t>Lunch and two breaks</t>
        </is>
      </c>
      <c r="C9" s="10" t="n">
        <v>8500</v>
      </c>
      <c r="D9" s="10" t="n">
        <v>2550</v>
      </c>
      <c r="E9" s="11" t="inlineStr">
        <is>
          <t>Partly</t>
        </is>
      </c>
      <c r="F9" s="11" t="inlineStr">
        <is>
          <t>Email</t>
        </is>
      </c>
      <c r="G9" s="11" t="inlineStr">
        <is>
          <t>No</t>
        </is>
      </c>
      <c r="H9" s="6" t="n">
        <v>45</v>
      </c>
      <c r="I9" s="12" t="n">
        <v>0.1</v>
      </c>
      <c r="J9" s="6" t="n">
        <v>14</v>
      </c>
      <c r="K9" s="12" t="n">
        <v>0.5</v>
      </c>
      <c r="L9" s="6" t="n">
        <v>7</v>
      </c>
      <c r="M9" s="12" t="n">
        <v>1</v>
      </c>
      <c r="N9" s="13">
        <f>IF(OR(COUNTA($A9:$M9)=0,NOT(ISNUMBER($B$3)),NOT(ISNUMBER($B$4))),"",$B$3-$B$4)</f>
        <v/>
      </c>
      <c r="O9" s="14">
        <f>IF(OR(NOT(ISNUMBER($N9)),NOT(ISNUMBER($C9))),"",ROUND($C9*MAX(IF(AND(ISNUMBER($H9),ISNUMBER($I9),$H9&gt;=$N9),$I9,0),IF(AND(ISNUMBER($J9),ISNUMBER($K9),$J9&gt;=$N9),$K9,0),IF(AND(ISNUMBER($L9),ISNUMBER($M9),$L9&gt;=$N9),$M9,0)),2))</f>
        <v/>
      </c>
      <c r="P9" s="15">
        <f>IF(NOT(ISNUMBER($N9)),"",IF(MAX(IF(AND(ISNUMBER($H9),$H9&lt;$N9),$H9,-1),IF(AND(ISNUMBER($J9),$J9&lt;$N9),$J9,-1),IF(AND(ISNUMBER($L9),$L9&lt;$N9),$L9,-1))&lt;0,"",$B$3-MAX(IF(AND(ISNUMBER($H9),$H9&lt;$N9),$H9,-1),IF(AND(ISNUMBER($J9),$J9&lt;$N9),$J9,-1),IF(AND(ISNUMBER($L9),$L9&lt;$N9),$L9,-1))))</f>
        <v/>
      </c>
      <c r="Q9" s="9" t="inlineStr">
        <is>
          <t>No force majeure clause: ask for one</t>
        </is>
      </c>
    </row>
    <row r="10" ht="30" customHeight="1">
      <c r="A10" s="9" t="inlineStr">
        <is>
          <t>Northline AV</t>
        </is>
      </c>
      <c r="B10" s="9" t="inlineStr">
        <is>
          <t>Sound, lighting, video</t>
        </is>
      </c>
      <c r="C10" s="10" t="n">
        <v>6400</v>
      </c>
      <c r="D10" s="10" t="n">
        <v>1920</v>
      </c>
      <c r="E10" s="11" t="inlineStr">
        <is>
          <t>Yes</t>
        </is>
      </c>
      <c r="F10" s="11" t="inlineStr">
        <is>
          <t>Written</t>
        </is>
      </c>
      <c r="G10" s="11" t="inlineStr">
        <is>
          <t>Yes</t>
        </is>
      </c>
      <c r="H10" s="6" t="n">
        <v>30</v>
      </c>
      <c r="I10" s="12" t="n">
        <v>0.2</v>
      </c>
      <c r="J10" s="6" t="n">
        <v>14</v>
      </c>
      <c r="K10" s="12" t="n">
        <v>0.5</v>
      </c>
      <c r="L10" s="6" t="n">
        <v>7</v>
      </c>
      <c r="M10" s="12" t="n">
        <v>1</v>
      </c>
      <c r="N10" s="13">
        <f>IF(OR(COUNTA($A10:$M10)=0,NOT(ISNUMBER($B$3)),NOT(ISNUMBER($B$4))),"",$B$3-$B$4)</f>
        <v/>
      </c>
      <c r="O10" s="14">
        <f>IF(OR(NOT(ISNUMBER($N10)),NOT(ISNUMBER($C10))),"",ROUND($C10*MAX(IF(AND(ISNUMBER($H10),ISNUMBER($I10),$H10&gt;=$N10),$I10,0),IF(AND(ISNUMBER($J10),ISNUMBER($K10),$J10&gt;=$N10),$K10,0),IF(AND(ISNUMBER($L10),ISNUMBER($M10),$L10&gt;=$N10),$M10,0)),2))</f>
        <v/>
      </c>
      <c r="P10" s="15">
        <f>IF(NOT(ISNUMBER($N10)),"",IF(MAX(IF(AND(ISNUMBER($H10),$H10&lt;$N10),$H10,-1),IF(AND(ISNUMBER($J10),$J10&lt;$N10),$J10,-1),IF(AND(ISNUMBER($L10),$L10&lt;$N10),$L10,-1))&lt;0,"",$B$3-MAX(IF(AND(ISNUMBER($H10),$H10&lt;$N10),$H10,-1),IF(AND(ISNUMBER($J10),$J10&lt;$N10),$J10,-1),IF(AND(ISNUMBER($L10),$L10&lt;$N10),$L10,-1))))</f>
        <v/>
      </c>
      <c r="Q10" s="9" t="n"/>
    </row>
    <row r="11" ht="30" customHeight="1">
      <c r="A11" s="9" t="n"/>
      <c r="B11" s="9" t="n"/>
      <c r="C11" s="10" t="n"/>
      <c r="D11" s="10" t="n"/>
      <c r="E11" s="11" t="n"/>
      <c r="F11" s="11" t="n"/>
      <c r="G11" s="11" t="n"/>
      <c r="H11" s="6" t="n"/>
      <c r="I11" s="12" t="n"/>
      <c r="J11" s="6" t="n"/>
      <c r="K11" s="12" t="n"/>
      <c r="L11" s="6" t="n"/>
      <c r="M11" s="12" t="n"/>
      <c r="N11" s="13">
        <f>IF(OR(COUNTA($A11:$M11)=0,NOT(ISNUMBER($B$3)),NOT(ISNUMBER($B$4))),"",$B$3-$B$4)</f>
        <v/>
      </c>
      <c r="O11" s="14">
        <f>IF(OR(NOT(ISNUMBER($N11)),NOT(ISNUMBER($C11))),"",ROUND($C11*MAX(IF(AND(ISNUMBER($H11),ISNUMBER($I11),$H11&gt;=$N11),$I11,0),IF(AND(ISNUMBER($J11),ISNUMBER($K11),$J11&gt;=$N11),$K11,0),IF(AND(ISNUMBER($L11),ISNUMBER($M11),$L11&gt;=$N11),$M11,0)),2))</f>
        <v/>
      </c>
      <c r="P11" s="15">
        <f>IF(NOT(ISNUMBER($N11)),"",IF(MAX(IF(AND(ISNUMBER($H11),$H11&lt;$N11),$H11,-1),IF(AND(ISNUMBER($J11),$J11&lt;$N11),$J11,-1),IF(AND(ISNUMBER($L11),$L11&lt;$N11),$L11,-1))&lt;0,"",$B$3-MAX(IF(AND(ISNUMBER($H11),$H11&lt;$N11),$H11,-1),IF(AND(ISNUMBER($J11),$J11&lt;$N11),$J11,-1),IF(AND(ISNUMBER($L11),$L11&lt;$N11),$L11,-1))))</f>
        <v/>
      </c>
      <c r="Q11" s="9" t="n"/>
    </row>
    <row r="12" ht="30" customHeight="1">
      <c r="A12" s="9" t="n"/>
      <c r="B12" s="9" t="n"/>
      <c r="C12" s="10" t="n"/>
      <c r="D12" s="10" t="n"/>
      <c r="E12" s="11" t="n"/>
      <c r="F12" s="11" t="n"/>
      <c r="G12" s="11" t="n"/>
      <c r="H12" s="6" t="n"/>
      <c r="I12" s="12" t="n"/>
      <c r="J12" s="6" t="n"/>
      <c r="K12" s="12" t="n"/>
      <c r="L12" s="6" t="n"/>
      <c r="M12" s="12" t="n"/>
      <c r="N12" s="13">
        <f>IF(OR(COUNTA($A12:$M12)=0,NOT(ISNUMBER($B$3)),NOT(ISNUMBER($B$4))),"",$B$3-$B$4)</f>
        <v/>
      </c>
      <c r="O12" s="14">
        <f>IF(OR(NOT(ISNUMBER($N12)),NOT(ISNUMBER($C12))),"",ROUND($C12*MAX(IF(AND(ISNUMBER($H12),ISNUMBER($I12),$H12&gt;=$N12),$I12,0),IF(AND(ISNUMBER($J12),ISNUMBER($K12),$J12&gt;=$N12),$K12,0),IF(AND(ISNUMBER($L12),ISNUMBER($M12),$L12&gt;=$N12),$M12,0)),2))</f>
        <v/>
      </c>
      <c r="P12" s="15">
        <f>IF(NOT(ISNUMBER($N12)),"",IF(MAX(IF(AND(ISNUMBER($H12),$H12&lt;$N12),$H12,-1),IF(AND(ISNUMBER($J12),$J12&lt;$N12),$J12,-1),IF(AND(ISNUMBER($L12),$L12&lt;$N12),$L12,-1))&lt;0,"",$B$3-MAX(IF(AND(ISNUMBER($H12),$H12&lt;$N12),$H12,-1),IF(AND(ISNUMBER($J12),$J12&lt;$N12),$J12,-1),IF(AND(ISNUMBER($L12),$L12&lt;$N12),$L12,-1))))</f>
        <v/>
      </c>
      <c r="Q12" s="9" t="n"/>
    </row>
    <row r="13" ht="30" customHeight="1">
      <c r="A13" s="9" t="n"/>
      <c r="B13" s="9" t="n"/>
      <c r="C13" s="10" t="n"/>
      <c r="D13" s="10" t="n"/>
      <c r="E13" s="11" t="n"/>
      <c r="F13" s="11" t="n"/>
      <c r="G13" s="11" t="n"/>
      <c r="H13" s="6" t="n"/>
      <c r="I13" s="12" t="n"/>
      <c r="J13" s="6" t="n"/>
      <c r="K13" s="12" t="n"/>
      <c r="L13" s="6" t="n"/>
      <c r="M13" s="12" t="n"/>
      <c r="N13" s="13">
        <f>IF(OR(COUNTA($A13:$M13)=0,NOT(ISNUMBER($B$3)),NOT(ISNUMBER($B$4))),"",$B$3-$B$4)</f>
        <v/>
      </c>
      <c r="O13" s="14">
        <f>IF(OR(NOT(ISNUMBER($N13)),NOT(ISNUMBER($C13))),"",ROUND($C13*MAX(IF(AND(ISNUMBER($H13),ISNUMBER($I13),$H13&gt;=$N13),$I13,0),IF(AND(ISNUMBER($J13),ISNUMBER($K13),$J13&gt;=$N13),$K13,0),IF(AND(ISNUMBER($L13),ISNUMBER($M13),$L13&gt;=$N13),$M13,0)),2))</f>
        <v/>
      </c>
      <c r="P13" s="15">
        <f>IF(NOT(ISNUMBER($N13)),"",IF(MAX(IF(AND(ISNUMBER($H13),$H13&lt;$N13),$H13,-1),IF(AND(ISNUMBER($J13),$J13&lt;$N13),$J13,-1),IF(AND(ISNUMBER($L13),$L13&lt;$N13),$L13,-1))&lt;0,"",$B$3-MAX(IF(AND(ISNUMBER($H13),$H13&lt;$N13),$H13,-1),IF(AND(ISNUMBER($J13),$J13&lt;$N13),$J13,-1),IF(AND(ISNUMBER($L13),$L13&lt;$N13),$L13,-1))))</f>
        <v/>
      </c>
      <c r="Q13" s="9" t="n"/>
    </row>
    <row r="14" ht="30" customHeight="1">
      <c r="A14" s="9" t="n"/>
      <c r="B14" s="9" t="n"/>
      <c r="C14" s="10" t="n"/>
      <c r="D14" s="10" t="n"/>
      <c r="E14" s="11" t="n"/>
      <c r="F14" s="11" t="n"/>
      <c r="G14" s="11" t="n"/>
      <c r="H14" s="6" t="n"/>
      <c r="I14" s="12" t="n"/>
      <c r="J14" s="6" t="n"/>
      <c r="K14" s="12" t="n"/>
      <c r="L14" s="6" t="n"/>
      <c r="M14" s="12" t="n"/>
      <c r="N14" s="13">
        <f>IF(OR(COUNTA($A14:$M14)=0,NOT(ISNUMBER($B$3)),NOT(ISNUMBER($B$4))),"",$B$3-$B$4)</f>
        <v/>
      </c>
      <c r="O14" s="14">
        <f>IF(OR(NOT(ISNUMBER($N14)),NOT(ISNUMBER($C14))),"",ROUND($C14*MAX(IF(AND(ISNUMBER($H14),ISNUMBER($I14),$H14&gt;=$N14),$I14,0),IF(AND(ISNUMBER($J14),ISNUMBER($K14),$J14&gt;=$N14),$K14,0),IF(AND(ISNUMBER($L14),ISNUMBER($M14),$L14&gt;=$N14),$M14,0)),2))</f>
        <v/>
      </c>
      <c r="P14" s="15">
        <f>IF(NOT(ISNUMBER($N14)),"",IF(MAX(IF(AND(ISNUMBER($H14),$H14&lt;$N14),$H14,-1),IF(AND(ISNUMBER($J14),$J14&lt;$N14),$J14,-1),IF(AND(ISNUMBER($L14),$L14&lt;$N14),$L14,-1))&lt;0,"",$B$3-MAX(IF(AND(ISNUMBER($H14),$H14&lt;$N14),$H14,-1),IF(AND(ISNUMBER($J14),$J14&lt;$N14),$J14,-1),IF(AND(ISNUMBER($L14),$L14&lt;$N14),$L14,-1))))</f>
        <v/>
      </c>
      <c r="Q14" s="9" t="n"/>
    </row>
    <row r="15" ht="30" customHeight="1">
      <c r="A15" s="9" t="n"/>
      <c r="B15" s="9" t="n"/>
      <c r="C15" s="10" t="n"/>
      <c r="D15" s="10" t="n"/>
      <c r="E15" s="11" t="n"/>
      <c r="F15" s="11" t="n"/>
      <c r="G15" s="11" t="n"/>
      <c r="H15" s="6" t="n"/>
      <c r="I15" s="12" t="n"/>
      <c r="J15" s="6" t="n"/>
      <c r="K15" s="12" t="n"/>
      <c r="L15" s="6" t="n"/>
      <c r="M15" s="12" t="n"/>
      <c r="N15" s="13">
        <f>IF(OR(COUNTA($A15:$M15)=0,NOT(ISNUMBER($B$3)),NOT(ISNUMBER($B$4))),"",$B$3-$B$4)</f>
        <v/>
      </c>
      <c r="O15" s="14">
        <f>IF(OR(NOT(ISNUMBER($N15)),NOT(ISNUMBER($C15))),"",ROUND($C15*MAX(IF(AND(ISNUMBER($H15),ISNUMBER($I15),$H15&gt;=$N15),$I15,0),IF(AND(ISNUMBER($J15),ISNUMBER($K15),$J15&gt;=$N15),$K15,0),IF(AND(ISNUMBER($L15),ISNUMBER($M15),$L15&gt;=$N15),$M15,0)),2))</f>
        <v/>
      </c>
      <c r="P15" s="15">
        <f>IF(NOT(ISNUMBER($N15)),"",IF(MAX(IF(AND(ISNUMBER($H15),$H15&lt;$N15),$H15,-1),IF(AND(ISNUMBER($J15),$J15&lt;$N15),$J15,-1),IF(AND(ISNUMBER($L15),$L15&lt;$N15),$L15,-1))&lt;0,"",$B$3-MAX(IF(AND(ISNUMBER($H15),$H15&lt;$N15),$H15,-1),IF(AND(ISNUMBER($J15),$J15&lt;$N15),$J15,-1),IF(AND(ISNUMBER($L15),$L15&lt;$N15),$L15,-1))))</f>
        <v/>
      </c>
      <c r="Q15" s="9" t="n"/>
    </row>
    <row r="16" ht="30" customHeight="1">
      <c r="A16" s="9" t="n"/>
      <c r="B16" s="9" t="n"/>
      <c r="C16" s="10" t="n"/>
      <c r="D16" s="10" t="n"/>
      <c r="E16" s="11" t="n"/>
      <c r="F16" s="11" t="n"/>
      <c r="G16" s="11" t="n"/>
      <c r="H16" s="6" t="n"/>
      <c r="I16" s="12" t="n"/>
      <c r="J16" s="6" t="n"/>
      <c r="K16" s="12" t="n"/>
      <c r="L16" s="6" t="n"/>
      <c r="M16" s="12" t="n"/>
      <c r="N16" s="13">
        <f>IF(OR(COUNTA($A16:$M16)=0,NOT(ISNUMBER($B$3)),NOT(ISNUMBER($B$4))),"",$B$3-$B$4)</f>
        <v/>
      </c>
      <c r="O16" s="14">
        <f>IF(OR(NOT(ISNUMBER($N16)),NOT(ISNUMBER($C16))),"",ROUND($C16*MAX(IF(AND(ISNUMBER($H16),ISNUMBER($I16),$H16&gt;=$N16),$I16,0),IF(AND(ISNUMBER($J16),ISNUMBER($K16),$J16&gt;=$N16),$K16,0),IF(AND(ISNUMBER($L16),ISNUMBER($M16),$L16&gt;=$N16),$M16,0)),2))</f>
        <v/>
      </c>
      <c r="P16" s="15">
        <f>IF(NOT(ISNUMBER($N16)),"",IF(MAX(IF(AND(ISNUMBER($H16),$H16&lt;$N16),$H16,-1),IF(AND(ISNUMBER($J16),$J16&lt;$N16),$J16,-1),IF(AND(ISNUMBER($L16),$L16&lt;$N16),$L16,-1))&lt;0,"",$B$3-MAX(IF(AND(ISNUMBER($H16),$H16&lt;$N16),$H16,-1),IF(AND(ISNUMBER($J16),$J16&lt;$N16),$J16,-1),IF(AND(ISNUMBER($L16),$L16&lt;$N16),$L16,-1))))</f>
        <v/>
      </c>
      <c r="Q16" s="9" t="n"/>
    </row>
    <row r="17" ht="30" customHeight="1">
      <c r="A17" s="9" t="n"/>
      <c r="B17" s="9" t="n"/>
      <c r="C17" s="10" t="n"/>
      <c r="D17" s="10" t="n"/>
      <c r="E17" s="11" t="n"/>
      <c r="F17" s="11" t="n"/>
      <c r="G17" s="11" t="n"/>
      <c r="H17" s="6" t="n"/>
      <c r="I17" s="12" t="n"/>
      <c r="J17" s="6" t="n"/>
      <c r="K17" s="12" t="n"/>
      <c r="L17" s="6" t="n"/>
      <c r="M17" s="12" t="n"/>
      <c r="N17" s="13">
        <f>IF(OR(COUNTA($A17:$M17)=0,NOT(ISNUMBER($B$3)),NOT(ISNUMBER($B$4))),"",$B$3-$B$4)</f>
        <v/>
      </c>
      <c r="O17" s="14">
        <f>IF(OR(NOT(ISNUMBER($N17)),NOT(ISNUMBER($C17))),"",ROUND($C17*MAX(IF(AND(ISNUMBER($H17),ISNUMBER($I17),$H17&gt;=$N17),$I17,0),IF(AND(ISNUMBER($J17),ISNUMBER($K17),$J17&gt;=$N17),$K17,0),IF(AND(ISNUMBER($L17),ISNUMBER($M17),$L17&gt;=$N17),$M17,0)),2))</f>
        <v/>
      </c>
      <c r="P17" s="15">
        <f>IF(NOT(ISNUMBER($N17)),"",IF(MAX(IF(AND(ISNUMBER($H17),$H17&lt;$N17),$H17,-1),IF(AND(ISNUMBER($J17),$J17&lt;$N17),$J17,-1),IF(AND(ISNUMBER($L17),$L17&lt;$N17),$L17,-1))&lt;0,"",$B$3-MAX(IF(AND(ISNUMBER($H17),$H17&lt;$N17),$H17,-1),IF(AND(ISNUMBER($J17),$J17&lt;$N17),$J17,-1),IF(AND(ISNUMBER($L17),$L17&lt;$N17),$L17,-1))))</f>
        <v/>
      </c>
      <c r="Q17" s="9" t="n"/>
    </row>
    <row r="18" ht="30" customHeight="1">
      <c r="A18" s="9" t="n"/>
      <c r="B18" s="9" t="n"/>
      <c r="C18" s="10" t="n"/>
      <c r="D18" s="10" t="n"/>
      <c r="E18" s="11" t="n"/>
      <c r="F18" s="11" t="n"/>
      <c r="G18" s="11" t="n"/>
      <c r="H18" s="6" t="n"/>
      <c r="I18" s="12" t="n"/>
      <c r="J18" s="6" t="n"/>
      <c r="K18" s="12" t="n"/>
      <c r="L18" s="6" t="n"/>
      <c r="M18" s="12" t="n"/>
      <c r="N18" s="13">
        <f>IF(OR(COUNTA($A18:$M18)=0,NOT(ISNUMBER($B$3)),NOT(ISNUMBER($B$4))),"",$B$3-$B$4)</f>
        <v/>
      </c>
      <c r="O18" s="14">
        <f>IF(OR(NOT(ISNUMBER($N18)),NOT(ISNUMBER($C18))),"",ROUND($C18*MAX(IF(AND(ISNUMBER($H18),ISNUMBER($I18),$H18&gt;=$N18),$I18,0),IF(AND(ISNUMBER($J18),ISNUMBER($K18),$J18&gt;=$N18),$K18,0),IF(AND(ISNUMBER($L18),ISNUMBER($M18),$L18&gt;=$N18),$M18,0)),2))</f>
        <v/>
      </c>
      <c r="P18" s="15">
        <f>IF(NOT(ISNUMBER($N18)),"",IF(MAX(IF(AND(ISNUMBER($H18),$H18&lt;$N18),$H18,-1),IF(AND(ISNUMBER($J18),$J18&lt;$N18),$J18,-1),IF(AND(ISNUMBER($L18),$L18&lt;$N18),$L18,-1))&lt;0,"",$B$3-MAX(IF(AND(ISNUMBER($H18),$H18&lt;$N18),$H18,-1),IF(AND(ISNUMBER($J18),$J18&lt;$N18),$J18,-1),IF(AND(ISNUMBER($L18),$L18&lt;$N18),$L18,-1))))</f>
        <v/>
      </c>
      <c r="Q18" s="9" t="n"/>
    </row>
    <row r="19" ht="30" customHeight="1">
      <c r="A19" s="9" t="n"/>
      <c r="B19" s="9" t="n"/>
      <c r="C19" s="10" t="n"/>
      <c r="D19" s="10" t="n"/>
      <c r="E19" s="11" t="n"/>
      <c r="F19" s="11" t="n"/>
      <c r="G19" s="11" t="n"/>
      <c r="H19" s="6" t="n"/>
      <c r="I19" s="12" t="n"/>
      <c r="J19" s="6" t="n"/>
      <c r="K19" s="12" t="n"/>
      <c r="L19" s="6" t="n"/>
      <c r="M19" s="12" t="n"/>
      <c r="N19" s="13">
        <f>IF(OR(COUNTA($A19:$M19)=0,NOT(ISNUMBER($B$3)),NOT(ISNUMBER($B$4))),"",$B$3-$B$4)</f>
        <v/>
      </c>
      <c r="O19" s="14">
        <f>IF(OR(NOT(ISNUMBER($N19)),NOT(ISNUMBER($C19))),"",ROUND($C19*MAX(IF(AND(ISNUMBER($H19),ISNUMBER($I19),$H19&gt;=$N19),$I19,0),IF(AND(ISNUMBER($J19),ISNUMBER($K19),$J19&gt;=$N19),$K19,0),IF(AND(ISNUMBER($L19),ISNUMBER($M19),$L19&gt;=$N19),$M19,0)),2))</f>
        <v/>
      </c>
      <c r="P19" s="15">
        <f>IF(NOT(ISNUMBER($N19)),"",IF(MAX(IF(AND(ISNUMBER($H19),$H19&lt;$N19),$H19,-1),IF(AND(ISNUMBER($J19),$J19&lt;$N19),$J19,-1),IF(AND(ISNUMBER($L19),$L19&lt;$N19),$L19,-1))&lt;0,"",$B$3-MAX(IF(AND(ISNUMBER($H19),$H19&lt;$N19),$H19,-1),IF(AND(ISNUMBER($J19),$J19&lt;$N19),$J19,-1),IF(AND(ISNUMBER($L19),$L19&lt;$N19),$L19,-1))))</f>
        <v/>
      </c>
      <c r="Q19" s="9" t="n"/>
    </row>
    <row r="20" ht="30" customHeight="1">
      <c r="A20" s="9" t="n"/>
      <c r="B20" s="9" t="n"/>
      <c r="C20" s="10" t="n"/>
      <c r="D20" s="10" t="n"/>
      <c r="E20" s="11" t="n"/>
      <c r="F20" s="11" t="n"/>
      <c r="G20" s="11" t="n"/>
      <c r="H20" s="6" t="n"/>
      <c r="I20" s="12" t="n"/>
      <c r="J20" s="6" t="n"/>
      <c r="K20" s="12" t="n"/>
      <c r="L20" s="6" t="n"/>
      <c r="M20" s="12" t="n"/>
      <c r="N20" s="13">
        <f>IF(OR(COUNTA($A20:$M20)=0,NOT(ISNUMBER($B$3)),NOT(ISNUMBER($B$4))),"",$B$3-$B$4)</f>
        <v/>
      </c>
      <c r="O20" s="14">
        <f>IF(OR(NOT(ISNUMBER($N20)),NOT(ISNUMBER($C20))),"",ROUND($C20*MAX(IF(AND(ISNUMBER($H20),ISNUMBER($I20),$H20&gt;=$N20),$I20,0),IF(AND(ISNUMBER($J20),ISNUMBER($K20),$J20&gt;=$N20),$K20,0),IF(AND(ISNUMBER($L20),ISNUMBER($M20),$L20&gt;=$N20),$M20,0)),2))</f>
        <v/>
      </c>
      <c r="P20" s="15">
        <f>IF(NOT(ISNUMBER($N20)),"",IF(MAX(IF(AND(ISNUMBER($H20),$H20&lt;$N20),$H20,-1),IF(AND(ISNUMBER($J20),$J20&lt;$N20),$J20,-1),IF(AND(ISNUMBER($L20),$L20&lt;$N20),$L20,-1))&lt;0,"",$B$3-MAX(IF(AND(ISNUMBER($H20),$H20&lt;$N20),$H20,-1),IF(AND(ISNUMBER($J20),$J20&lt;$N20),$J20,-1),IF(AND(ISNUMBER($L20),$L20&lt;$N20),$L20,-1))))</f>
        <v/>
      </c>
      <c r="Q20" s="9" t="n"/>
    </row>
    <row r="21" ht="30" customHeight="1">
      <c r="A21" s="9" t="n"/>
      <c r="B21" s="9" t="n"/>
      <c r="C21" s="10" t="n"/>
      <c r="D21" s="10" t="n"/>
      <c r="E21" s="11" t="n"/>
      <c r="F21" s="11" t="n"/>
      <c r="G21" s="11" t="n"/>
      <c r="H21" s="6" t="n"/>
      <c r="I21" s="12" t="n"/>
      <c r="J21" s="6" t="n"/>
      <c r="K21" s="12" t="n"/>
      <c r="L21" s="6" t="n"/>
      <c r="M21" s="12" t="n"/>
      <c r="N21" s="13">
        <f>IF(OR(COUNTA($A21:$M21)=0,NOT(ISNUMBER($B$3)),NOT(ISNUMBER($B$4))),"",$B$3-$B$4)</f>
        <v/>
      </c>
      <c r="O21" s="14">
        <f>IF(OR(NOT(ISNUMBER($N21)),NOT(ISNUMBER($C21))),"",ROUND($C21*MAX(IF(AND(ISNUMBER($H21),ISNUMBER($I21),$H21&gt;=$N21),$I21,0),IF(AND(ISNUMBER($J21),ISNUMBER($K21),$J21&gt;=$N21),$K21,0),IF(AND(ISNUMBER($L21),ISNUMBER($M21),$L21&gt;=$N21),$M21,0)),2))</f>
        <v/>
      </c>
      <c r="P21" s="15">
        <f>IF(NOT(ISNUMBER($N21)),"",IF(MAX(IF(AND(ISNUMBER($H21),$H21&lt;$N21),$H21,-1),IF(AND(ISNUMBER($J21),$J21&lt;$N21),$J21,-1),IF(AND(ISNUMBER($L21),$L21&lt;$N21),$L21,-1))&lt;0,"",$B$3-MAX(IF(AND(ISNUMBER($H21),$H21&lt;$N21),$H21,-1),IF(AND(ISNUMBER($J21),$J21&lt;$N21),$J21,-1),IF(AND(ISNUMBER($L21),$L21&lt;$N21),$L21,-1))))</f>
        <v/>
      </c>
      <c r="Q21" s="9" t="n"/>
    </row>
    <row r="22" ht="30" customHeight="1">
      <c r="A22" s="9" t="n"/>
      <c r="B22" s="9" t="n"/>
      <c r="C22" s="10" t="n"/>
      <c r="D22" s="10" t="n"/>
      <c r="E22" s="11" t="n"/>
      <c r="F22" s="11" t="n"/>
      <c r="G22" s="11" t="n"/>
      <c r="H22" s="6" t="n"/>
      <c r="I22" s="12" t="n"/>
      <c r="J22" s="6" t="n"/>
      <c r="K22" s="12" t="n"/>
      <c r="L22" s="6" t="n"/>
      <c r="M22" s="12" t="n"/>
      <c r="N22" s="13">
        <f>IF(OR(COUNTA($A22:$M22)=0,NOT(ISNUMBER($B$3)),NOT(ISNUMBER($B$4))),"",$B$3-$B$4)</f>
        <v/>
      </c>
      <c r="O22" s="14">
        <f>IF(OR(NOT(ISNUMBER($N22)),NOT(ISNUMBER($C22))),"",ROUND($C22*MAX(IF(AND(ISNUMBER($H22),ISNUMBER($I22),$H22&gt;=$N22),$I22,0),IF(AND(ISNUMBER($J22),ISNUMBER($K22),$J22&gt;=$N22),$K22,0),IF(AND(ISNUMBER($L22),ISNUMBER($M22),$L22&gt;=$N22),$M22,0)),2))</f>
        <v/>
      </c>
      <c r="P22" s="15">
        <f>IF(NOT(ISNUMBER($N22)),"",IF(MAX(IF(AND(ISNUMBER($H22),$H22&lt;$N22),$H22,-1),IF(AND(ISNUMBER($J22),$J22&lt;$N22),$J22,-1),IF(AND(ISNUMBER($L22),$L22&lt;$N22),$L22,-1))&lt;0,"",$B$3-MAX(IF(AND(ISNUMBER($H22),$H22&lt;$N22),$H22,-1),IF(AND(ISNUMBER($J22),$J22&lt;$N22),$J22,-1),IF(AND(ISNUMBER($L22),$L22&lt;$N22),$L22,-1))))</f>
        <v/>
      </c>
      <c r="Q22" s="9" t="n"/>
    </row>
    <row r="23" ht="30" customHeight="1">
      <c r="A23" s="9" t="n"/>
      <c r="B23" s="9" t="n"/>
      <c r="C23" s="10" t="n"/>
      <c r="D23" s="10" t="n"/>
      <c r="E23" s="11" t="n"/>
      <c r="F23" s="11" t="n"/>
      <c r="G23" s="11" t="n"/>
      <c r="H23" s="6" t="n"/>
      <c r="I23" s="12" t="n"/>
      <c r="J23" s="6" t="n"/>
      <c r="K23" s="12" t="n"/>
      <c r="L23" s="6" t="n"/>
      <c r="M23" s="12" t="n"/>
      <c r="N23" s="13">
        <f>IF(OR(COUNTA($A23:$M23)=0,NOT(ISNUMBER($B$3)),NOT(ISNUMBER($B$4))),"",$B$3-$B$4)</f>
        <v/>
      </c>
      <c r="O23" s="14">
        <f>IF(OR(NOT(ISNUMBER($N23)),NOT(ISNUMBER($C23))),"",ROUND($C23*MAX(IF(AND(ISNUMBER($H23),ISNUMBER($I23),$H23&gt;=$N23),$I23,0),IF(AND(ISNUMBER($J23),ISNUMBER($K23),$J23&gt;=$N23),$K23,0),IF(AND(ISNUMBER($L23),ISNUMBER($M23),$L23&gt;=$N23),$M23,0)),2))</f>
        <v/>
      </c>
      <c r="P23" s="15">
        <f>IF(NOT(ISNUMBER($N23)),"",IF(MAX(IF(AND(ISNUMBER($H23),$H23&lt;$N23),$H23,-1),IF(AND(ISNUMBER($J23),$J23&lt;$N23),$J23,-1),IF(AND(ISNUMBER($L23),$L23&lt;$N23),$L23,-1))&lt;0,"",$B$3-MAX(IF(AND(ISNUMBER($H23),$H23&lt;$N23),$H23,-1),IF(AND(ISNUMBER($J23),$J23&lt;$N23),$J23,-1),IF(AND(ISNUMBER($L23),$L23&lt;$N23),$L23,-1))))</f>
        <v/>
      </c>
      <c r="Q23" s="9" t="n"/>
    </row>
    <row r="24" ht="30" customHeight="1">
      <c r="A24" s="9" t="n"/>
      <c r="B24" s="9" t="n"/>
      <c r="C24" s="10" t="n"/>
      <c r="D24" s="10" t="n"/>
      <c r="E24" s="11" t="n"/>
      <c r="F24" s="11" t="n"/>
      <c r="G24" s="11" t="n"/>
      <c r="H24" s="6" t="n"/>
      <c r="I24" s="12" t="n"/>
      <c r="J24" s="6" t="n"/>
      <c r="K24" s="12" t="n"/>
      <c r="L24" s="6" t="n"/>
      <c r="M24" s="12" t="n"/>
      <c r="N24" s="13">
        <f>IF(OR(COUNTA($A24:$M24)=0,NOT(ISNUMBER($B$3)),NOT(ISNUMBER($B$4))),"",$B$3-$B$4)</f>
        <v/>
      </c>
      <c r="O24" s="14">
        <f>IF(OR(NOT(ISNUMBER($N24)),NOT(ISNUMBER($C24))),"",ROUND($C24*MAX(IF(AND(ISNUMBER($H24),ISNUMBER($I24),$H24&gt;=$N24),$I24,0),IF(AND(ISNUMBER($J24),ISNUMBER($K24),$J24&gt;=$N24),$K24,0),IF(AND(ISNUMBER($L24),ISNUMBER($M24),$L24&gt;=$N24),$M24,0)),2))</f>
        <v/>
      </c>
      <c r="P24" s="15">
        <f>IF(NOT(ISNUMBER($N24)),"",IF(MAX(IF(AND(ISNUMBER($H24),$H24&lt;$N24),$H24,-1),IF(AND(ISNUMBER($J24),$J24&lt;$N24),$J24,-1),IF(AND(ISNUMBER($L24),$L24&lt;$N24),$L24,-1))&lt;0,"",$B$3-MAX(IF(AND(ISNUMBER($H24),$H24&lt;$N24),$H24,-1),IF(AND(ISNUMBER($J24),$J24&lt;$N24),$J24,-1),IF(AND(ISNUMBER($L24),$L24&lt;$N24),$L24,-1))))</f>
        <v/>
      </c>
      <c r="Q24" s="9" t="n"/>
    </row>
    <row r="25" ht="30" customHeight="1">
      <c r="A25" s="9" t="n"/>
      <c r="B25" s="9" t="n"/>
      <c r="C25" s="10" t="n"/>
      <c r="D25" s="10" t="n"/>
      <c r="E25" s="11" t="n"/>
      <c r="F25" s="11" t="n"/>
      <c r="G25" s="11" t="n"/>
      <c r="H25" s="6" t="n"/>
      <c r="I25" s="12" t="n"/>
      <c r="J25" s="6" t="n"/>
      <c r="K25" s="12" t="n"/>
      <c r="L25" s="6" t="n"/>
      <c r="M25" s="12" t="n"/>
      <c r="N25" s="13">
        <f>IF(OR(COUNTA($A25:$M25)=0,NOT(ISNUMBER($B$3)),NOT(ISNUMBER($B$4))),"",$B$3-$B$4)</f>
        <v/>
      </c>
      <c r="O25" s="14">
        <f>IF(OR(NOT(ISNUMBER($N25)),NOT(ISNUMBER($C25))),"",ROUND($C25*MAX(IF(AND(ISNUMBER($H25),ISNUMBER($I25),$H25&gt;=$N25),$I25,0),IF(AND(ISNUMBER($J25),ISNUMBER($K25),$J25&gt;=$N25),$K25,0),IF(AND(ISNUMBER($L25),ISNUMBER($M25),$L25&gt;=$N25),$M25,0)),2))</f>
        <v/>
      </c>
      <c r="P25" s="15">
        <f>IF(NOT(ISNUMBER($N25)),"",IF(MAX(IF(AND(ISNUMBER($H25),$H25&lt;$N25),$H25,-1),IF(AND(ISNUMBER($J25),$J25&lt;$N25),$J25,-1),IF(AND(ISNUMBER($L25),$L25&lt;$N25),$L25,-1))&lt;0,"",$B$3-MAX(IF(AND(ISNUMBER($H25),$H25&lt;$N25),$H25,-1),IF(AND(ISNUMBER($J25),$J25&lt;$N25),$J25,-1),IF(AND(ISNUMBER($L25),$L25&lt;$N25),$L25,-1))))</f>
        <v/>
      </c>
      <c r="Q25" s="9" t="n"/>
    </row>
    <row r="26" ht="30" customHeight="1">
      <c r="A26" s="9" t="n"/>
      <c r="B26" s="9" t="n"/>
      <c r="C26" s="10" t="n"/>
      <c r="D26" s="10" t="n"/>
      <c r="E26" s="11" t="n"/>
      <c r="F26" s="11" t="n"/>
      <c r="G26" s="11" t="n"/>
      <c r="H26" s="6" t="n"/>
      <c r="I26" s="12" t="n"/>
      <c r="J26" s="6" t="n"/>
      <c r="K26" s="12" t="n"/>
      <c r="L26" s="6" t="n"/>
      <c r="M26" s="12" t="n"/>
      <c r="N26" s="13">
        <f>IF(OR(COUNTA($A26:$M26)=0,NOT(ISNUMBER($B$3)),NOT(ISNUMBER($B$4))),"",$B$3-$B$4)</f>
        <v/>
      </c>
      <c r="O26" s="14">
        <f>IF(OR(NOT(ISNUMBER($N26)),NOT(ISNUMBER($C26))),"",ROUND($C26*MAX(IF(AND(ISNUMBER($H26),ISNUMBER($I26),$H26&gt;=$N26),$I26,0),IF(AND(ISNUMBER($J26),ISNUMBER($K26),$J26&gt;=$N26),$K26,0),IF(AND(ISNUMBER($L26),ISNUMBER($M26),$L26&gt;=$N26),$M26,0)),2))</f>
        <v/>
      </c>
      <c r="P26" s="15">
        <f>IF(NOT(ISNUMBER($N26)),"",IF(MAX(IF(AND(ISNUMBER($H26),$H26&lt;$N26),$H26,-1),IF(AND(ISNUMBER($J26),$J26&lt;$N26),$J26,-1),IF(AND(ISNUMBER($L26),$L26&lt;$N26),$L26,-1))&lt;0,"",$B$3-MAX(IF(AND(ISNUMBER($H26),$H26&lt;$N26),$H26,-1),IF(AND(ISNUMBER($J26),$J26&lt;$N26),$J26,-1),IF(AND(ISNUMBER($L26),$L26&lt;$N26),$L26,-1))))</f>
        <v/>
      </c>
      <c r="Q26" s="9" t="n"/>
    </row>
    <row r="27" ht="30" customHeight="1">
      <c r="A27" s="9" t="n"/>
      <c r="B27" s="9" t="n"/>
      <c r="C27" s="10" t="n"/>
      <c r="D27" s="10" t="n"/>
      <c r="E27" s="11" t="n"/>
      <c r="F27" s="11" t="n"/>
      <c r="G27" s="11" t="n"/>
      <c r="H27" s="6" t="n"/>
      <c r="I27" s="12" t="n"/>
      <c r="J27" s="6" t="n"/>
      <c r="K27" s="12" t="n"/>
      <c r="L27" s="6" t="n"/>
      <c r="M27" s="12" t="n"/>
      <c r="N27" s="13">
        <f>IF(OR(COUNTA($A27:$M27)=0,NOT(ISNUMBER($B$3)),NOT(ISNUMBER($B$4))),"",$B$3-$B$4)</f>
        <v/>
      </c>
      <c r="O27" s="14">
        <f>IF(OR(NOT(ISNUMBER($N27)),NOT(ISNUMBER($C27))),"",ROUND($C27*MAX(IF(AND(ISNUMBER($H27),ISNUMBER($I27),$H27&gt;=$N27),$I27,0),IF(AND(ISNUMBER($J27),ISNUMBER($K27),$J27&gt;=$N27),$K27,0),IF(AND(ISNUMBER($L27),ISNUMBER($M27),$L27&gt;=$N27),$M27,0)),2))</f>
        <v/>
      </c>
      <c r="P27" s="15">
        <f>IF(NOT(ISNUMBER($N27)),"",IF(MAX(IF(AND(ISNUMBER($H27),$H27&lt;$N27),$H27,-1),IF(AND(ISNUMBER($J27),$J27&lt;$N27),$J27,-1),IF(AND(ISNUMBER($L27),$L27&lt;$N27),$L27,-1))&lt;0,"",$B$3-MAX(IF(AND(ISNUMBER($H27),$H27&lt;$N27),$H27,-1),IF(AND(ISNUMBER($J27),$J27&lt;$N27),$J27,-1),IF(AND(ISNUMBER($L27),$L27&lt;$N27),$L27,-1))))</f>
        <v/>
      </c>
      <c r="Q27" s="9" t="n"/>
    </row>
  </sheetData>
  <mergeCells count="6">
    <mergeCell ref="D2:F2"/>
    <mergeCell ref="B2:C2"/>
    <mergeCell ref="D4:F4"/>
    <mergeCell ref="D3:F3"/>
    <mergeCell ref="D5:Q5"/>
    <mergeCell ref="A1:Q1"/>
  </mergeCells>
  <conditionalFormatting sqref="A8:Q27">
    <cfRule type="expression" priority="1" dxfId="0" stopIfTrue="1">
      <formula>AND(ISNUMBER($P8),$P8-$B$4&lt;=$B$5)</formula>
    </cfRule>
    <cfRule type="expression" priority="2" dxfId="1" stopIfTrue="1">
      <formula>$G8="No"</formula>
    </cfRule>
  </conditionalFormatting>
  <dataValidations count="11">
    <dataValidation sqref="B5" showDropDown="0" showInputMessage="0" showErrorMessage="1" allowBlank="1" errorTitle="Value not allowed" error="Enter a number within the allowed range." type="whole" errorStyle="stop" operator="between">
      <formula1>0</formula1>
      <formula2>365</formula2>
    </dataValidation>
    <dataValidation sqref="B3:B4" showDropDown="0" showInputMessage="0" showErrorMessage="1" allowBlank="1" errorTitle="Value not allowed" error="Enter a real date (e.g. Oct 20, 2026)." type="date" errorStyle="stop" operator="between">
      <formula1>36526</formula1>
      <formula2>73415</formula2>
    </dataValidation>
    <dataValidation sqref="E8:E27" showDropDown="0" showInputMessage="0" showErrorMessage="1" allowBlank="1" errorTitle="Value not allowed" error="Pick a value from the list." type="list" errorStyle="stop">
      <formula1>"Yes,No,Partly"</formula1>
    </dataValidation>
    <dataValidation sqref="F8:F27" showDropDown="0" showInputMessage="0" showErrorMessage="1" allowBlank="1" errorTitle="Value not allowed" error="This value is not in the list: you can keep it." type="list" errorStyle="warning">
      <formula1>"Written,Email,Other"</formula1>
    </dataValidation>
    <dataValidation sqref="G8:G27" showDropDown="0" showInputMessage="0" showErrorMessage="1" allowBlank="1" errorTitle="Value not allowed" error="Pick a value from the list." type="list" errorStyle="stop">
      <formula1>"Yes,No"</formula1>
    </dataValidation>
    <dataValidation sqref="I8:I27" showDropDown="0" showInputMessage="0" showErrorMessage="1" allowBlank="1" errorTitle="Value not allowed" error="Enter a percentage between 0% and 100%." type="decimal" errorStyle="stop" operator="between">
      <formula1>0</formula1>
      <formula2>1</formula2>
    </dataValidation>
    <dataValidation sqref="K8:K27" showDropDown="0" showInputMessage="0" showErrorMessage="1" allowBlank="1" errorTitle="Value not allowed" error="Enter a percentage between 0% and 100%." type="decimal" errorStyle="stop" operator="between">
      <formula1>0</formula1>
      <formula2>1</formula2>
    </dataValidation>
    <dataValidation sqref="M8:M27" showDropDown="0" showInputMessage="0" showErrorMessage="1" allowBlank="1" errorTitle="Value not allowed" error="Enter a percentage between 0% and 100%." type="decimal" errorStyle="stop" operator="between">
      <formula1>0</formula1>
      <formula2>1</formula2>
    </dataValidation>
    <dataValidation sqref="H8:H27" showDropDown="0" showInputMessage="0" showErrorMessage="1" allowBlank="1" errorTitle="Value not allowed" error="Enter a number within the allowed range." type="whole" errorStyle="stop" operator="between">
      <formula1>0</formula1>
      <formula2>1000</formula2>
    </dataValidation>
    <dataValidation sqref="J8:J27" showDropDown="0" showInputMessage="0" showErrorMessage="1" allowBlank="1" errorTitle="Value not allowed" error="Enter a number within the allowed range." type="whole" errorStyle="stop" operator="between">
      <formula1>0</formula1>
      <formula2>1000</formula2>
    </dataValidation>
    <dataValidation sqref="L8:L27" showDropDown="0" showInputMessage="0" showErrorMessage="1" allowBlank="1" errorTitle="Value not allowed" error="Enter a number within the allowed range." type="whole" errorStyle="stop" operator="between">
      <formula1>0</formula1>
      <formula2>1000</formula2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  <col width="12" customWidth="1" min="3" max="3"/>
    <col width="16" customWidth="1" min="4" max="4"/>
    <col width="18" customWidth="1" min="5" max="5"/>
    <col width="34" customWidth="1" min="6" max="6"/>
  </cols>
  <sheetData>
    <row r="1" ht="28" customHeight="1">
      <c r="A1" s="1" t="inlineStr">
        <is>
          <t>Clauses to read in a cancellation clause</t>
        </is>
      </c>
    </row>
    <row r="2">
      <c r="A2" s="2" t="inlineStr">
        <is>
          <t>Clauses missing (No)</t>
        </is>
      </c>
      <c r="C2" s="16">
        <f>COUNTIF($D$7:$D$21,"No")</f>
        <v/>
      </c>
    </row>
    <row r="3">
      <c r="A3" s="2" t="inlineStr">
        <is>
          <t>of which essential</t>
        </is>
      </c>
      <c r="C3" s="16">
        <f>COUNTIFS($C$7:$C$21,"Yes",$D$7:$D$21,"No")</f>
        <v/>
      </c>
    </row>
    <row r="4">
      <c r="A4" s="2" t="inlineStr">
        <is>
          <t>Clauses to negotiate</t>
        </is>
      </c>
      <c r="C4" s="16">
        <f>COUNTIF($D$7:$D$21,"To negotiate")</f>
        <v/>
      </c>
    </row>
    <row r="5" ht="8" customHeight="1"/>
    <row r="6" ht="30" customHeight="1">
      <c r="A6" s="8" t="inlineStr">
        <is>
          <t>Clause point</t>
        </is>
      </c>
      <c r="B6" s="8" t="inlineStr">
        <is>
          <t>What to read</t>
        </is>
      </c>
      <c r="C6" s="8" t="inlineStr">
        <is>
          <t>Essential?</t>
        </is>
      </c>
      <c r="D6" s="8" t="inlineStr">
        <is>
          <t>Present?</t>
        </is>
      </c>
      <c r="E6" s="8" t="inlineStr">
        <is>
          <t>Contract section</t>
        </is>
      </c>
      <c r="F6" s="8" t="inlineStr">
        <is>
          <t>Note</t>
        </is>
      </c>
    </row>
    <row r="7" ht="33" customHeight="1">
      <c r="A7" s="17" t="inlineStr">
        <is>
          <t>Who may cancel</t>
        </is>
      </c>
      <c r="B7" s="18" t="inlineStr">
        <is>
          <t>Whether only you, or both sides, may cancel, and under what conditions.</t>
        </is>
      </c>
      <c r="C7" s="11" t="inlineStr">
        <is>
          <t>Yes</t>
        </is>
      </c>
      <c r="D7" s="11" t="n"/>
      <c r="E7" s="11" t="n"/>
      <c r="F7" s="9" t="n"/>
    </row>
    <row r="8" ht="33" customHeight="1">
      <c r="A8" s="17" t="inlineStr">
        <is>
          <t>Notice and method</t>
        </is>
      </c>
      <c r="B8" s="18" t="inlineStr">
        <is>
          <t>How much notice is required and how it must be sent (in writing, by email, to which address).</t>
        </is>
      </c>
      <c r="C8" s="11" t="inlineStr">
        <is>
          <t>Yes</t>
        </is>
      </c>
      <c r="D8" s="11" t="n"/>
      <c r="E8" s="11" t="n"/>
      <c r="F8" s="9" t="n"/>
    </row>
    <row r="9" ht="33" customHeight="1">
      <c r="A9" s="17" t="inlineStr">
        <is>
          <t>Fee schedule</t>
        </is>
      </c>
      <c r="B9" s="18" t="inlineStr">
        <is>
          <t>The fee that applies at each date or period before the event; check the periods do not overlap or leave a gap.</t>
        </is>
      </c>
      <c r="C9" s="11" t="inlineStr">
        <is>
          <t>Yes</t>
        </is>
      </c>
      <c r="D9" s="11" t="n"/>
      <c r="E9" s="11" t="n"/>
      <c r="F9" s="9" t="n"/>
    </row>
    <row r="10" ht="33" customHeight="1">
      <c r="A10" s="17" t="inlineStr">
        <is>
          <t>What the % is a % of</t>
        </is>
      </c>
      <c r="B10" s="18" t="inlineStr">
        <is>
          <t>Whether each percentage applies to the total contract value, to what is unpaid, or to something else.</t>
        </is>
      </c>
      <c r="C10" s="11" t="inlineStr">
        <is>
          <t>Yes</t>
        </is>
      </c>
      <c r="D10" s="11" t="n"/>
      <c r="E10" s="11" t="n"/>
      <c r="F10" s="9" t="n"/>
    </row>
    <row r="11" ht="33" customHeight="1">
      <c r="A11" s="17" t="inlineStr">
        <is>
          <t>Deposits</t>
        </is>
      </c>
      <c r="B11" s="18" t="inlineStr">
        <is>
          <t>The amount, the due date, and whether the deposit is refundable, partly or not at all, if you cancel.</t>
        </is>
      </c>
      <c r="C11" s="11" t="inlineStr">
        <is>
          <t>Yes</t>
        </is>
      </c>
      <c r="D11" s="11" t="n"/>
      <c r="E11" s="11" t="n"/>
      <c r="F11" s="9" t="n"/>
    </row>
    <row r="12" ht="33" customHeight="1">
      <c r="A12" s="17" t="inlineStr">
        <is>
          <t>Force majeure and its notice</t>
        </is>
      </c>
      <c r="B12" s="18" t="inlineStr">
        <is>
          <t>What events count, who must notify whom, by when, and what happens to the money.</t>
        </is>
      </c>
      <c r="C12" s="11" t="inlineStr">
        <is>
          <t>Yes</t>
        </is>
      </c>
      <c r="D12" s="11" t="n"/>
      <c r="E12" s="11" t="n"/>
      <c r="F12" s="9" t="n"/>
    </row>
    <row r="13" ht="33" customHeight="1">
      <c r="A13" s="17" t="inlineStr">
        <is>
          <t>Rescheduling instead of canceling</t>
        </is>
      </c>
      <c r="B13" s="18" t="inlineStr">
        <is>
          <t>Whether you may move the date, by when, at what cost, and whether the deposit carries over.</t>
        </is>
      </c>
      <c r="C13" s="11" t="inlineStr">
        <is>
          <t>No</t>
        </is>
      </c>
      <c r="D13" s="11" t="n"/>
      <c r="E13" s="11" t="n"/>
      <c r="F13" s="9" t="n"/>
    </row>
    <row r="14" ht="33" customHeight="1">
      <c r="A14" s="17" t="inlineStr">
        <is>
          <t>Attrition (hotels)</t>
        </is>
      </c>
      <c r="B14" s="18" t="inlineStr">
        <is>
          <t>The share of the room block you may release without penalty and the date after which unused rooms are charged.</t>
        </is>
      </c>
      <c r="C14" s="11" t="inlineStr">
        <is>
          <t>No</t>
        </is>
      </c>
      <c r="D14" s="11" t="n"/>
      <c r="E14" s="11" t="n"/>
      <c r="F14" s="9" t="n"/>
    </row>
    <row r="15" ht="33" customHeight="1">
      <c r="A15" s="17" t="inlineStr">
        <is>
          <t>Termination for the vendor's breach</t>
        </is>
      </c>
      <c r="B15" s="18" t="inlineStr">
        <is>
          <t>What lets you cancel without a fee if the vendor fails to deliver, and what you get back.</t>
        </is>
      </c>
      <c r="C15" s="11" t="inlineStr">
        <is>
          <t>Yes</t>
        </is>
      </c>
      <c r="D15" s="11" t="n"/>
      <c r="E15" s="11" t="n"/>
      <c r="F15" s="9" t="n"/>
    </row>
    <row r="16" ht="33" customHeight="1">
      <c r="A16" s="17" t="inlineStr">
        <is>
          <t>Refund timing</t>
        </is>
      </c>
      <c r="B16" s="18" t="inlineStr">
        <is>
          <t>How many days after cancellation any refund is paid, and in what form.</t>
        </is>
      </c>
      <c r="C16" s="11" t="inlineStr">
        <is>
          <t>No</t>
        </is>
      </c>
      <c r="D16" s="11" t="n"/>
      <c r="E16" s="11" t="n"/>
      <c r="F16" s="9" t="n"/>
    </row>
    <row r="17" ht="24" customHeight="1">
      <c r="A17" s="9" t="n"/>
      <c r="B17" s="9" t="n"/>
      <c r="C17" s="11" t="n"/>
      <c r="D17" s="11" t="n"/>
      <c r="E17" s="11" t="n"/>
      <c r="F17" s="9" t="n"/>
    </row>
    <row r="18" ht="24" customHeight="1">
      <c r="A18" s="9" t="n"/>
      <c r="B18" s="9" t="n"/>
      <c r="C18" s="11" t="n"/>
      <c r="D18" s="11" t="n"/>
      <c r="E18" s="11" t="n"/>
      <c r="F18" s="9" t="n"/>
    </row>
    <row r="19" ht="24" customHeight="1">
      <c r="A19" s="9" t="n"/>
      <c r="B19" s="9" t="n"/>
      <c r="C19" s="11" t="n"/>
      <c r="D19" s="11" t="n"/>
      <c r="E19" s="11" t="n"/>
      <c r="F19" s="9" t="n"/>
    </row>
    <row r="20" ht="24" customHeight="1">
      <c r="A20" s="9" t="n"/>
      <c r="B20" s="9" t="n"/>
      <c r="C20" s="11" t="n"/>
      <c r="D20" s="11" t="n"/>
      <c r="E20" s="11" t="n"/>
      <c r="F20" s="9" t="n"/>
    </row>
    <row r="21" ht="24" customHeight="1">
      <c r="A21" s="9" t="n"/>
      <c r="B21" s="9" t="n"/>
      <c r="C21" s="11" t="n"/>
      <c r="D21" s="11" t="n"/>
      <c r="E21" s="11" t="n"/>
      <c r="F21" s="9" t="n"/>
    </row>
  </sheetData>
  <mergeCells count="4">
    <mergeCell ref="A4:B4"/>
    <mergeCell ref="A3:B3"/>
    <mergeCell ref="A2:B2"/>
    <mergeCell ref="A1:F1"/>
  </mergeCells>
  <conditionalFormatting sqref="C3">
    <cfRule type="expression" priority="1" dxfId="2" stopIfTrue="0">
      <formula>$C$3&gt;0</formula>
    </cfRule>
  </conditionalFormatting>
  <conditionalFormatting sqref="C4">
    <cfRule type="expression" priority="2" dxfId="3" stopIfTrue="0">
      <formula>$C$4&gt;0</formula>
    </cfRule>
  </conditionalFormatting>
  <conditionalFormatting sqref="A7:F21">
    <cfRule type="expression" priority="3" dxfId="0" stopIfTrue="1">
      <formula>AND($C7="Yes",$D7="No")</formula>
    </cfRule>
    <cfRule type="expression" priority="4" dxfId="1" stopIfTrue="0">
      <formula>$D7="To negotiate"</formula>
    </cfRule>
  </conditionalFormatting>
  <dataValidations count="2">
    <dataValidation sqref="C7:C21" showDropDown="0" showInputMessage="0" showErrorMessage="1" allowBlank="1" errorTitle="Value not allowed" error="Pick a value from the list." type="list" errorStyle="stop">
      <formula1>"Yes,No"</formula1>
    </dataValidation>
    <dataValidation sqref="D7:D21" showDropDown="0" showInputMessage="0" showErrorMessage="1" allowBlank="1" errorTitle="Value not allowed" error="Pick a value from the list." type="list" errorStyle="stop">
      <formula1>"Yes,No,To negotiate"</formula1>
    </dataValidation>
  </dataValidations>
  <pageMargins left="0.4" right="0.4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9" t="inlineStr">
        <is>
          <t>How to use</t>
        </is>
      </c>
    </row>
    <row r="3" ht="30" customHeight="1">
      <c r="A3" s="18" t="inlineStr">
        <is>
          <t>This workbook helps you read and compare the cancellation clauses of your vendor and venue contracts, and see what each one would cost you if you canceled on a given day.</t>
        </is>
      </c>
    </row>
    <row r="4" ht="30" customHeight="1">
      <c r="A4" s="18" t="inlineStr">
        <is>
          <t>Contracts tab: fill in the event name and date at the top. Cancellation date to test starts as today (=TODAY()); type a date over it to test another day.</t>
        </is>
      </c>
    </row>
    <row r="5" ht="45" customHeight="1">
      <c r="A5" s="18" t="inlineStr">
        <is>
          <t>One row per contract: the vendor, the service, the contract value and the deposit paid. Pick whether the deposit is refundable (Yes, No or Partly), the notice required, and whether the contract has a force majeure clause.</t>
        </is>
      </c>
    </row>
    <row r="6" ht="45" customHeight="1">
      <c r="A6" s="18" t="inlineStr">
        <is>
          <t>Enter up to three tiers from the contract, each as: canceled this many days or fewer before the event, this % of the value is due. The percentages in the example rows are made up for the demo: replace them with the ones in your contract.</t>
        </is>
      </c>
    </row>
    <row r="7" ht="45" customHeight="1">
      <c r="A7" s="18" t="inlineStr">
        <is>
          <t>Days before event on the test date is the event date minus the test date. Fee due on the test date is the contract value times the highest % among the tiers whose days are at or above the days left; it is 0 when no tier applies yet.</t>
        </is>
      </c>
    </row>
    <row r="8" ht="30" customHeight="1">
      <c r="A8" s="18" t="inlineStr">
        <is>
          <t>Next tier starts on is the date the next tier takes effect: the event date minus the largest tier days not yet reached.</t>
        </is>
      </c>
    </row>
    <row r="9" ht="30" customHeight="1">
      <c r="A9" s="18" t="inlineStr">
        <is>
          <t>A row turns red when the next tier starts within the alert threshold (14 days by default, set it in the Alert threshold cell). A row turns amber when the force majeure clause is No. Red wins when both apply.</t>
        </is>
      </c>
    </row>
    <row r="10" ht="30" customHeight="1">
      <c r="A10" s="18" t="inlineStr">
        <is>
          <t>Totals at the top: the fee due on the test date, the deposits paid, and the deposits marked No under Deposit refundable? (a Partly deposit is not counted as not refundable).</t>
        </is>
      </c>
    </row>
    <row r="11" ht="45" customHeight="1">
      <c r="A11" s="18" t="inlineStr">
        <is>
          <t>Clause checklist tab: the points to read in a cancellation clause. For each, pick Yes, No or To negotiate under Present? and note the contract section. An essential point marked No turns red; a point to negotiate turns amber.</t>
        </is>
      </c>
    </row>
    <row r="12" ht="30" customHeight="1">
      <c r="A12" s="18" t="inlineStr">
        <is>
          <t>Enter dates as real dates (Oct 20, 2026) and percentages as percentages (25%).</t>
        </is>
      </c>
    </row>
    <row r="13" ht="30" customHeight="1">
      <c r="A13" s="18" t="inlineStr">
        <is>
          <t>To add more contracts, use the empty rows at the bottom of the table.</t>
        </is>
      </c>
    </row>
    <row r="14" ht="30" customHeight="1">
      <c r="A14" s="18" t="inlineStr">
        <is>
          <t>This is not legal advice. Read the contract itself, and ask a lawyer before you sign or cancel a contract that commits you heavily.</t>
        </is>
      </c>
    </row>
    <row r="15" ht="22" customHeight="1">
      <c r="A15" s="20" t="inlineStr">
        <is>
          <t>The article that walks through the method: https://squena.com/blog/event-cancellation-clause?utm_source=modele-xlsx&amp;utm_medium=fichier&amp;utm_campaign=event-cancellation-clause-tracker</t>
        </is>
      </c>
    </row>
    <row r="17" ht="22" customHeight="1">
      <c r="A17" s="21" t="inlineStr">
        <is>
          <t>Template by Squena, the workspace for event organizers — squena.com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7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Event cancellation clause tracker</dc:title>
  <dc:language>en</dc:language>
  <dcterms:created xsi:type="dcterms:W3CDTF">2026-09-28T00:00:00Z</dcterms:created>
  <dcterms:modified xsi:type="dcterms:W3CDTF">2026-09-28T00:00:00Z</dcterms:modified>
  <cp:lastModifiedBy>Squena</cp:lastModifiedBy>
</cp:coreProperties>
</file>