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area" sheetId="2" state="visible" r:id="rId2"/>
    <sheet name="How to use" sheetId="3" state="visible" r:id="rId3"/>
  </sheets>
  <definedNames>
    <definedName name="_xlnm.Print_Titles" localSheetId="0">'Checklist'!$7:$7</definedName>
    <definedName name="_xlnm.Print_Area" localSheetId="0">'Checklist'!$A$1:$G$63</definedName>
    <definedName name="_xlnm.Print_Titles" localSheetId="1">'By area'!$3:$3</definedName>
    <definedName name="_xlnm.Print_Area" localSheetId="1">'By area'!$A$1:$E$16</definedName>
    <definedName name="_xlnm.Print_Titles" localSheetId="2">'How to use'!$1:$1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8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i val="1"/>
      <color rgb="004A4763"/>
      <sz val="9"/>
    </font>
    <font>
      <name val="Calibri"/>
      <b val="1"/>
      <color rgb="00FFFFFF"/>
      <sz val="10"/>
    </font>
    <font>
      <name val="Calibri"/>
      <color rgb="004A4763"/>
      <sz val="10"/>
    </font>
    <font>
      <name val="Calibri"/>
      <i val="1"/>
      <color rgb="004D00FF"/>
      <sz val="9"/>
      <u val="single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3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  <border>
      <top style="thin">
        <color rgb="000D0B1F"/>
      </top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" fontId="2" fillId="0" borderId="0" applyAlignment="1" pivotButton="0" quotePrefix="0" xfId="0">
      <alignment horizontal="center" vertical="center"/>
    </xf>
    <xf numFmtId="164" fontId="3" fillId="2" borderId="1" applyAlignment="1" pivotButton="0" quotePrefix="0" xfId="0">
      <alignment horizontal="left" vertical="center"/>
    </xf>
    <xf numFmtId="9" fontId="2" fillId="0" borderId="0" applyAlignment="1" pivotButton="0" quotePrefix="0" xfId="0">
      <alignment horizontal="center" vertical="center"/>
    </xf>
    <xf numFmtId="1" fontId="3" fillId="2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1" fontId="3" fillId="2" borderId="1" applyAlignment="1" pivotButton="0" quotePrefix="0" xfId="0">
      <alignment horizontal="center" vertical="center"/>
    </xf>
    <xf numFmtId="164" fontId="6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" fontId="6" fillId="0" borderId="0" applyAlignment="1" pivotButton="0" quotePrefix="0" xfId="0">
      <alignment horizontal="center" vertical="center"/>
    </xf>
    <xf numFmtId="9" fontId="6" fillId="0" borderId="0" applyAlignment="1" pivotButton="0" quotePrefix="0" xfId="0">
      <alignment horizontal="center" vertical="center"/>
    </xf>
    <xf numFmtId="0" fontId="2" fillId="2" borderId="2" applyAlignment="1" pivotButton="0" quotePrefix="0" xfId="0">
      <alignment horizontal="left" vertical="center"/>
    </xf>
    <xf numFmtId="1" fontId="2" fillId="0" borderId="2" applyAlignment="1" pivotButton="0" quotePrefix="0" xfId="0">
      <alignment horizontal="center" vertical="center"/>
    </xf>
    <xf numFmtId="9" fontId="2" fillId="0" borderId="2" applyAlignment="1" pivotButton="0" quotePrefix="0" xfId="0">
      <alignment horizontal="center" vertical="center"/>
    </xf>
    <xf numFmtId="0" fontId="1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3">
    <dxf>
      <font>
        <name val="Calibri"/>
        <b val="1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color rgb="008A3F06"/>
        <sz val="10"/>
      </font>
      <fill>
        <patternFill patternType="solid">
          <fgColor rgb="00FDF3E3"/>
          <bgColor rgb="00FDF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quena.com/blog/conference-planning-checklist?utm_source=modele-xlsx&amp;utm_medium=fichier&amp;utm_campaign=conference-planning-checklist" TargetMode="External" Id="rId1" /><Relationship Type="http://schemas.openxmlformats.org/officeDocument/2006/relationships/hyperlink" Target="https://squena.com/blog/conference-planning-checklist?utm_source=modele-xlsx&amp;utm_medium=fichier&amp;utm_campaign=conference-planning-checklist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3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62" customWidth="1" min="2" max="2"/>
    <col width="13" customWidth="1" min="3" max="3"/>
    <col width="15" customWidth="1" min="4" max="4"/>
    <col width="20" customWidth="1" min="5" max="5"/>
    <col width="15" customWidth="1" min="6" max="6"/>
    <col width="34" customWidth="1" min="7" max="7"/>
  </cols>
  <sheetData>
    <row r="1" ht="28" customHeight="1">
      <c r="A1" s="1" t="inlineStr">
        <is>
          <t>Conference planning checklist</t>
        </is>
      </c>
    </row>
    <row r="2">
      <c r="A2" s="2" t="inlineStr">
        <is>
          <t>Event name</t>
        </is>
      </c>
      <c r="B2" s="3" t="n"/>
      <c r="D2" s="2" t="inlineStr">
        <is>
          <t>Overdue</t>
        </is>
      </c>
      <c r="F2" s="4">
        <f>COUNTIFS($D$8:$D$63,"&lt;"&amp;$B$4,$F$8:$F$63,"&lt;&gt;Done",$F$8:$F$63,"&lt;&gt;N/A",$B$8:$B$63,"&lt;&gt;")</f>
        <v/>
      </c>
    </row>
    <row r="3">
      <c r="A3" s="2" t="inlineStr">
        <is>
          <t>Event date</t>
        </is>
      </c>
      <c r="B3" s="5" t="n"/>
      <c r="D3" s="2" t="inlineStr">
        <is>
          <t>Done</t>
        </is>
      </c>
      <c r="F3" s="4">
        <f>COUNTIFS($F$8:$F$63,"Done",$B$8:$B$63,"&lt;&gt;")</f>
        <v/>
      </c>
    </row>
    <row r="4">
      <c r="A4" s="2" t="inlineStr">
        <is>
          <t>Date to check against</t>
        </is>
      </c>
      <c r="B4" s="5">
        <f>TODAY()</f>
        <v/>
      </c>
      <c r="D4" s="2" t="inlineStr">
        <is>
          <t>Done (%)</t>
        </is>
      </c>
      <c r="F4" s="6">
        <f>IF(COUNTIFS($B$8:$B$63,"&lt;&gt;")-COUNTIFS($F$8:$F$63,"N/A",$B$8:$B$63,"&lt;&gt;")=0,"",COUNTIFS($F$8:$F$63,"Done",$B$8:$B$63,"&lt;&gt;")/(COUNTIFS($B$8:$B$63,"&lt;&gt;")-COUNTIFS($F$8:$F$63,"N/A",$B$8:$B$63,"&lt;&gt;")))</f>
        <v/>
      </c>
    </row>
    <row r="5">
      <c r="A5" s="2" t="inlineStr">
        <is>
          <t>Amber window (days)</t>
        </is>
      </c>
      <c r="B5" s="7" t="n">
        <v>7</v>
      </c>
      <c r="D5" s="8" t="inlineStr">
        <is>
          <t>Weeks before: a negative number means after the event. Red: overdue. Amber: due within the window.</t>
        </is>
      </c>
    </row>
    <row r="6" ht="8" customHeight="1"/>
    <row r="7" ht="30" customHeight="1">
      <c r="A7" s="9" t="inlineStr">
        <is>
          <t>Area</t>
        </is>
      </c>
      <c r="B7" s="9" t="inlineStr">
        <is>
          <t>Task</t>
        </is>
      </c>
      <c r="C7" s="9" t="inlineStr">
        <is>
          <t>Weeks before</t>
        </is>
      </c>
      <c r="D7" s="9" t="inlineStr">
        <is>
          <t>Due date</t>
        </is>
      </c>
      <c r="E7" s="9" t="inlineStr">
        <is>
          <t>Owner</t>
        </is>
      </c>
      <c r="F7" s="9" t="inlineStr">
        <is>
          <t>Status</t>
        </is>
      </c>
      <c r="G7" s="9" t="inlineStr">
        <is>
          <t>Notes</t>
        </is>
      </c>
    </row>
    <row r="8" ht="24" customHeight="1">
      <c r="A8" s="10" t="inlineStr">
        <is>
          <t>Speakers &amp; call for papers</t>
        </is>
      </c>
      <c r="B8" s="10" t="inlineStr">
        <is>
          <t>Define the themes and tracks</t>
        </is>
      </c>
      <c r="C8" s="11" t="n">
        <v>40</v>
      </c>
      <c r="D8" s="12">
        <f>IF(AND(ISNUMBER($B$3),ISNUMBER($C8)),$B$3-7*$C8,"")</f>
        <v/>
      </c>
      <c r="E8" s="3" t="n"/>
      <c r="F8" s="13" t="inlineStr">
        <is>
          <t>Not started</t>
        </is>
      </c>
      <c r="G8" s="10" t="n"/>
    </row>
    <row r="9" ht="24" customHeight="1">
      <c r="A9" s="10" t="inlineStr">
        <is>
          <t>Speakers &amp; call for papers</t>
        </is>
      </c>
      <c r="B9" s="10" t="inlineStr">
        <is>
          <t>Open the call for papers</t>
        </is>
      </c>
      <c r="C9" s="11" t="n">
        <v>36</v>
      </c>
      <c r="D9" s="12">
        <f>IF(AND(ISNUMBER($B$3),ISNUMBER($C9)),$B$3-7*$C9,"")</f>
        <v/>
      </c>
      <c r="E9" s="3" t="n"/>
      <c r="F9" s="13" t="inlineStr">
        <is>
          <t>Not started</t>
        </is>
      </c>
      <c r="G9" s="10" t="n"/>
    </row>
    <row r="10" ht="24" customHeight="1">
      <c r="A10" s="10" t="inlineStr">
        <is>
          <t>Speakers &amp; call for papers</t>
        </is>
      </c>
      <c r="B10" s="10" t="inlineStr">
        <is>
          <t>Close the call and select the talks</t>
        </is>
      </c>
      <c r="C10" s="11" t="n">
        <v>28</v>
      </c>
      <c r="D10" s="12">
        <f>IF(AND(ISNUMBER($B$3),ISNUMBER($C10)),$B$3-7*$C10,"")</f>
        <v/>
      </c>
      <c r="E10" s="3" t="n"/>
      <c r="F10" s="13" t="inlineStr">
        <is>
          <t>Not started</t>
        </is>
      </c>
      <c r="G10" s="10" t="n"/>
    </row>
    <row r="11" ht="24" customHeight="1">
      <c r="A11" s="10" t="inlineStr">
        <is>
          <t>Speakers &amp; call for papers</t>
        </is>
      </c>
      <c r="B11" s="10" t="inlineStr">
        <is>
          <t>Notify speakers and collect their bios</t>
        </is>
      </c>
      <c r="C11" s="11" t="n">
        <v>24</v>
      </c>
      <c r="D11" s="12">
        <f>IF(AND(ISNUMBER($B$3),ISNUMBER($C11)),$B$3-7*$C11,"")</f>
        <v/>
      </c>
      <c r="E11" s="3" t="n"/>
      <c r="F11" s="13" t="inlineStr">
        <is>
          <t>Not started</t>
        </is>
      </c>
      <c r="G11" s="10" t="n"/>
    </row>
    <row r="12" ht="24" customHeight="1">
      <c r="A12" s="10" t="inlineStr">
        <is>
          <t>Speakers &amp; call for papers</t>
        </is>
      </c>
      <c r="B12" s="10" t="inlineStr">
        <is>
          <t>Collect slides and AV needs from speakers</t>
        </is>
      </c>
      <c r="C12" s="11" t="n">
        <v>3</v>
      </c>
      <c r="D12" s="12">
        <f>IF(AND(ISNUMBER($B$3),ISNUMBER($C12)),$B$3-7*$C12,"")</f>
        <v/>
      </c>
      <c r="E12" s="3" t="n"/>
      <c r="F12" s="13" t="inlineStr">
        <is>
          <t>Not started</t>
        </is>
      </c>
      <c r="G12" s="10" t="n"/>
    </row>
    <row r="13" ht="24" customHeight="1">
      <c r="A13" s="10" t="inlineStr">
        <is>
          <t>Program &amp; rooms</t>
        </is>
      </c>
      <c r="B13" s="10" t="inlineStr">
        <is>
          <t>Draft the schedule across rooms</t>
        </is>
      </c>
      <c r="C13" s="11" t="n">
        <v>20</v>
      </c>
      <c r="D13" s="12">
        <f>IF(AND(ISNUMBER($B$3),ISNUMBER($C13)),$B$3-7*$C13,"")</f>
        <v/>
      </c>
      <c r="E13" s="3" t="n"/>
      <c r="F13" s="13" t="inlineStr">
        <is>
          <t>Not started</t>
        </is>
      </c>
      <c r="G13" s="10" t="n"/>
    </row>
    <row r="14" ht="24" customHeight="1">
      <c r="A14" s="10" t="inlineStr">
        <is>
          <t>Program &amp; rooms</t>
        </is>
      </c>
      <c r="B14" s="10" t="inlineStr">
        <is>
          <t>Match sessions to rooms by expected audience</t>
        </is>
      </c>
      <c r="C14" s="11" t="n">
        <v>16</v>
      </c>
      <c r="D14" s="12">
        <f>IF(AND(ISNUMBER($B$3),ISNUMBER($C14)),$B$3-7*$C14,"")</f>
        <v/>
      </c>
      <c r="E14" s="3" t="n"/>
      <c r="F14" s="13" t="inlineStr">
        <is>
          <t>Not started</t>
        </is>
      </c>
      <c r="G14" s="10" t="n"/>
    </row>
    <row r="15" ht="24" customHeight="1">
      <c r="A15" s="10" t="inlineStr">
        <is>
          <t>Program &amp; rooms</t>
        </is>
      </c>
      <c r="B15" s="10" t="inlineStr">
        <is>
          <t>Plan breaks, meals and networking time</t>
        </is>
      </c>
      <c r="C15" s="11" t="n">
        <v>12</v>
      </c>
      <c r="D15" s="12">
        <f>IF(AND(ISNUMBER($B$3),ISNUMBER($C15)),$B$3-7*$C15,"")</f>
        <v/>
      </c>
      <c r="E15" s="3" t="n"/>
      <c r="F15" s="13" t="inlineStr">
        <is>
          <t>Not started</t>
        </is>
      </c>
      <c r="G15" s="10" t="n"/>
    </row>
    <row r="16" ht="24" customHeight="1">
      <c r="A16" s="10" t="inlineStr">
        <is>
          <t>Program &amp; rooms</t>
        </is>
      </c>
      <c r="B16" s="10" t="inlineStr">
        <is>
          <t>Publish the program</t>
        </is>
      </c>
      <c r="C16" s="11" t="n">
        <v>10</v>
      </c>
      <c r="D16" s="12">
        <f>IF(AND(ISNUMBER($B$3),ISNUMBER($C16)),$B$3-7*$C16,"")</f>
        <v/>
      </c>
      <c r="E16" s="3" t="n"/>
      <c r="F16" s="13" t="inlineStr">
        <is>
          <t>Not started</t>
        </is>
      </c>
      <c r="G16" s="10" t="n"/>
    </row>
    <row r="17" ht="24" customHeight="1">
      <c r="A17" s="10" t="inlineStr">
        <is>
          <t>Registration</t>
        </is>
      </c>
      <c r="B17" s="10" t="inlineStr">
        <is>
          <t>Set ticket types and open registration</t>
        </is>
      </c>
      <c r="C17" s="11" t="n">
        <v>26</v>
      </c>
      <c r="D17" s="12">
        <f>IF(AND(ISNUMBER($B$3),ISNUMBER($C17)),$B$3-7*$C17,"")</f>
        <v/>
      </c>
      <c r="E17" s="3" t="n"/>
      <c r="F17" s="13" t="inlineStr">
        <is>
          <t>Not started</t>
        </is>
      </c>
      <c r="G17" s="10" t="n"/>
    </row>
    <row r="18" ht="24" customHeight="1">
      <c r="A18" s="10" t="inlineStr">
        <is>
          <t>Registration</t>
        </is>
      </c>
      <c r="B18" s="10" t="inlineStr">
        <is>
          <t>Send reminders to past attendees</t>
        </is>
      </c>
      <c r="C18" s="11" t="n">
        <v>16</v>
      </c>
      <c r="D18" s="12">
        <f>IF(AND(ISNUMBER($B$3),ISNUMBER($C18)),$B$3-7*$C18,"")</f>
        <v/>
      </c>
      <c r="E18" s="3" t="n"/>
      <c r="F18" s="13" t="inlineStr">
        <is>
          <t>Not started</t>
        </is>
      </c>
      <c r="G18" s="10" t="n"/>
    </row>
    <row r="19" ht="24" customHeight="1">
      <c r="A19" s="10" t="inlineStr">
        <is>
          <t>Registration</t>
        </is>
      </c>
      <c r="B19" s="10" t="inlineStr">
        <is>
          <t>Set up the check-in process</t>
        </is>
      </c>
      <c r="C19" s="11" t="n">
        <v>6</v>
      </c>
      <c r="D19" s="12">
        <f>IF(AND(ISNUMBER($B$3),ISNUMBER($C19)),$B$3-7*$C19,"")</f>
        <v/>
      </c>
      <c r="E19" s="3" t="n"/>
      <c r="F19" s="13" t="inlineStr">
        <is>
          <t>Not started</t>
        </is>
      </c>
      <c r="G19" s="10" t="n"/>
    </row>
    <row r="20" ht="24" customHeight="1">
      <c r="A20" s="10" t="inlineStr">
        <is>
          <t>Registration</t>
        </is>
      </c>
      <c r="B20" s="10" t="inlineStr">
        <is>
          <t>Prepare the final attendee list</t>
        </is>
      </c>
      <c r="C20" s="11" t="n">
        <v>1</v>
      </c>
      <c r="D20" s="12">
        <f>IF(AND(ISNUMBER($B$3),ISNUMBER($C20)),$B$3-7*$C20,"")</f>
        <v/>
      </c>
      <c r="E20" s="3" t="n"/>
      <c r="F20" s="13" t="inlineStr">
        <is>
          <t>Not started</t>
        </is>
      </c>
      <c r="G20" s="10" t="n"/>
    </row>
    <row r="21" ht="24" customHeight="1">
      <c r="A21" s="10" t="inlineStr">
        <is>
          <t>Sponsors &amp; exhibitors</t>
        </is>
      </c>
      <c r="B21" s="10" t="inlineStr">
        <is>
          <t>Define the sponsor packages</t>
        </is>
      </c>
      <c r="C21" s="11" t="n">
        <v>36</v>
      </c>
      <c r="D21" s="12">
        <f>IF(AND(ISNUMBER($B$3),ISNUMBER($C21)),$B$3-7*$C21,"")</f>
        <v/>
      </c>
      <c r="E21" s="3" t="n"/>
      <c r="F21" s="13" t="inlineStr">
        <is>
          <t>Not started</t>
        </is>
      </c>
      <c r="G21" s="10" t="n"/>
    </row>
    <row r="22" ht="24" customHeight="1">
      <c r="A22" s="10" t="inlineStr">
        <is>
          <t>Sponsors &amp; exhibitors</t>
        </is>
      </c>
      <c r="B22" s="10" t="inlineStr">
        <is>
          <t>Approach sponsors and exhibitors</t>
        </is>
      </c>
      <c r="C22" s="11" t="n">
        <v>30</v>
      </c>
      <c r="D22" s="12">
        <f>IF(AND(ISNUMBER($B$3),ISNUMBER($C22)),$B$3-7*$C22,"")</f>
        <v/>
      </c>
      <c r="E22" s="3" t="n"/>
      <c r="F22" s="13" t="inlineStr">
        <is>
          <t>Not started</t>
        </is>
      </c>
      <c r="G22" s="10" t="n"/>
    </row>
    <row r="23" ht="24" customHeight="1">
      <c r="A23" s="10" t="inlineStr">
        <is>
          <t>Sponsors &amp; exhibitors</t>
        </is>
      </c>
      <c r="B23" s="10" t="inlineStr">
        <is>
          <t>Sign sponsor agreements</t>
        </is>
      </c>
      <c r="C23" s="11" t="n">
        <v>20</v>
      </c>
      <c r="D23" s="12">
        <f>IF(AND(ISNUMBER($B$3),ISNUMBER($C23)),$B$3-7*$C23,"")</f>
        <v/>
      </c>
      <c r="E23" s="3" t="n"/>
      <c r="F23" s="13" t="inlineStr">
        <is>
          <t>Not started</t>
        </is>
      </c>
      <c r="G23" s="10" t="n"/>
    </row>
    <row r="24" ht="24" customHeight="1">
      <c r="A24" s="10" t="inlineStr">
        <is>
          <t>Sponsors &amp; exhibitors</t>
        </is>
      </c>
      <c r="B24" s="10" t="inlineStr">
        <is>
          <t>Send the exhibitor manual</t>
        </is>
      </c>
      <c r="C24" s="11" t="n">
        <v>12</v>
      </c>
      <c r="D24" s="12">
        <f>IF(AND(ISNUMBER($B$3),ISNUMBER($C24)),$B$3-7*$C24,"")</f>
        <v/>
      </c>
      <c r="E24" s="3" t="n"/>
      <c r="F24" s="13" t="inlineStr">
        <is>
          <t>Not started</t>
        </is>
      </c>
      <c r="G24" s="10" t="n"/>
    </row>
    <row r="25" ht="24" customHeight="1">
      <c r="A25" s="10" t="inlineStr">
        <is>
          <t>Sponsors &amp; exhibitors</t>
        </is>
      </c>
      <c r="B25" s="10" t="inlineStr">
        <is>
          <t>Confirm the booth layout</t>
        </is>
      </c>
      <c r="C25" s="11" t="n">
        <v>6</v>
      </c>
      <c r="D25" s="12">
        <f>IF(AND(ISNUMBER($B$3),ISNUMBER($C25)),$B$3-7*$C25,"")</f>
        <v/>
      </c>
      <c r="E25" s="3" t="n"/>
      <c r="F25" s="13" t="inlineStr">
        <is>
          <t>Not started</t>
        </is>
      </c>
      <c r="G25" s="10" t="n"/>
    </row>
    <row r="26" ht="24" customHeight="1">
      <c r="A26" s="10" t="inlineStr">
        <is>
          <t>Venue &amp; hotels</t>
        </is>
      </c>
      <c r="B26" s="10" t="inlineStr">
        <is>
          <t>Choose and contract the venue</t>
        </is>
      </c>
      <c r="C26" s="11" t="n">
        <v>44</v>
      </c>
      <c r="D26" s="12">
        <f>IF(AND(ISNUMBER($B$3),ISNUMBER($C26)),$B$3-7*$C26,"")</f>
        <v/>
      </c>
      <c r="E26" s="3" t="n"/>
      <c r="F26" s="13" t="inlineStr">
        <is>
          <t>Not started</t>
        </is>
      </c>
      <c r="G26" s="10" t="n"/>
    </row>
    <row r="27" ht="24" customHeight="1">
      <c r="A27" s="10" t="inlineStr">
        <is>
          <t>Venue &amp; hotels</t>
        </is>
      </c>
      <c r="B27" s="10" t="inlineStr">
        <is>
          <t>Block hotel rooms</t>
        </is>
      </c>
      <c r="C27" s="11" t="n">
        <v>30</v>
      </c>
      <c r="D27" s="12">
        <f>IF(AND(ISNUMBER($B$3),ISNUMBER($C27)),$B$3-7*$C27,"")</f>
        <v/>
      </c>
      <c r="E27" s="3" t="n"/>
      <c r="F27" s="13" t="inlineStr">
        <is>
          <t>Not started</t>
        </is>
      </c>
      <c r="G27" s="10" t="n"/>
    </row>
    <row r="28" ht="24" customHeight="1">
      <c r="A28" s="10" t="inlineStr">
        <is>
          <t>Venue &amp; hotels</t>
        </is>
      </c>
      <c r="B28" s="10" t="inlineStr">
        <is>
          <t>Share the hotel booking link with attendees</t>
        </is>
      </c>
      <c r="C28" s="11" t="n">
        <v>20</v>
      </c>
      <c r="D28" s="12">
        <f>IF(AND(ISNUMBER($B$3),ISNUMBER($C28)),$B$3-7*$C28,"")</f>
        <v/>
      </c>
      <c r="E28" s="3" t="n"/>
      <c r="F28" s="13" t="inlineStr">
        <is>
          <t>Not started</t>
        </is>
      </c>
      <c r="G28" s="10" t="n"/>
    </row>
    <row r="29" ht="24" customHeight="1">
      <c r="A29" s="10" t="inlineStr">
        <is>
          <t>AV per room</t>
        </is>
      </c>
      <c r="B29" s="10" t="inlineStr">
        <is>
          <t>List the AV needs of each room</t>
        </is>
      </c>
      <c r="C29" s="11" t="n">
        <v>14</v>
      </c>
      <c r="D29" s="12">
        <f>IF(AND(ISNUMBER($B$3),ISNUMBER($C29)),$B$3-7*$C29,"")</f>
        <v/>
      </c>
      <c r="E29" s="3" t="n"/>
      <c r="F29" s="13" t="inlineStr">
        <is>
          <t>Not started</t>
        </is>
      </c>
      <c r="G29" s="10" t="n"/>
    </row>
    <row r="30" ht="24" customHeight="1">
      <c r="A30" s="10" t="inlineStr">
        <is>
          <t>AV per room</t>
        </is>
      </c>
      <c r="B30" s="10" t="inlineStr">
        <is>
          <t>Order equipment and confirm the technical crew</t>
        </is>
      </c>
      <c r="C30" s="11" t="n">
        <v>10</v>
      </c>
      <c r="D30" s="12">
        <f>IF(AND(ISNUMBER($B$3),ISNUMBER($C30)),$B$3-7*$C30,"")</f>
        <v/>
      </c>
      <c r="E30" s="3" t="n"/>
      <c r="F30" s="13" t="inlineStr">
        <is>
          <t>Not started</t>
        </is>
      </c>
      <c r="G30" s="10" t="n"/>
    </row>
    <row r="31" ht="24" customHeight="1">
      <c r="A31" s="10" t="inlineStr">
        <is>
          <t>AV per room</t>
        </is>
      </c>
      <c r="B31" s="10" t="inlineStr">
        <is>
          <t>Plan a tech check in each room</t>
        </is>
      </c>
      <c r="C31" s="11" t="n">
        <v>2</v>
      </c>
      <c r="D31" s="12">
        <f>IF(AND(ISNUMBER($B$3),ISNUMBER($C31)),$B$3-7*$C31,"")</f>
        <v/>
      </c>
      <c r="E31" s="3" t="n"/>
      <c r="F31" s="13" t="inlineStr">
        <is>
          <t>Not started</t>
        </is>
      </c>
      <c r="G31" s="10" t="n"/>
    </row>
    <row r="32" ht="24" customHeight="1">
      <c r="A32" s="10" t="inlineStr">
        <is>
          <t>AV per room</t>
        </is>
      </c>
      <c r="B32" s="10" t="inlineStr">
        <is>
          <t>Set up a speaker ready room</t>
        </is>
      </c>
      <c r="C32" s="11" t="n">
        <v>1</v>
      </c>
      <c r="D32" s="12">
        <f>IF(AND(ISNUMBER($B$3),ISNUMBER($C32)),$B$3-7*$C32,"")</f>
        <v/>
      </c>
      <c r="E32" s="3" t="n"/>
      <c r="F32" s="13" t="inlineStr">
        <is>
          <t>Not started</t>
        </is>
      </c>
      <c r="G32" s="10" t="n"/>
    </row>
    <row r="33" ht="24" customHeight="1">
      <c r="A33" s="10" t="inlineStr">
        <is>
          <t>Badges &amp; app</t>
        </is>
      </c>
      <c r="B33" s="10" t="inlineStr">
        <is>
          <t>Choose a conference app or schedule page</t>
        </is>
      </c>
      <c r="C33" s="11" t="n">
        <v>14</v>
      </c>
      <c r="D33" s="12">
        <f>IF(AND(ISNUMBER($B$3),ISNUMBER($C33)),$B$3-7*$C33,"")</f>
        <v/>
      </c>
      <c r="E33" s="3" t="n"/>
      <c r="F33" s="13" t="inlineStr">
        <is>
          <t>Not started</t>
        </is>
      </c>
      <c r="G33" s="10" t="n"/>
    </row>
    <row r="34" ht="24" customHeight="1">
      <c r="A34" s="10" t="inlineStr">
        <is>
          <t>Badges &amp; app</t>
        </is>
      </c>
      <c r="B34" s="10" t="inlineStr">
        <is>
          <t>Design and order the badges</t>
        </is>
      </c>
      <c r="C34" s="11" t="n">
        <v>6</v>
      </c>
      <c r="D34" s="12">
        <f>IF(AND(ISNUMBER($B$3),ISNUMBER($C34)),$B$3-7*$C34,"")</f>
        <v/>
      </c>
      <c r="E34" s="3" t="n"/>
      <c r="F34" s="13" t="inlineStr">
        <is>
          <t>Not started</t>
        </is>
      </c>
      <c r="G34" s="10" t="n"/>
    </row>
    <row r="35" ht="24" customHeight="1">
      <c r="A35" s="10" t="inlineStr">
        <is>
          <t>Badges &amp; app</t>
        </is>
      </c>
      <c r="B35" s="10" t="inlineStr">
        <is>
          <t>Print badges and sort them for check-in</t>
        </is>
      </c>
      <c r="C35" s="11" t="n">
        <v>2</v>
      </c>
      <c r="D35" s="12">
        <f>IF(AND(ISNUMBER($B$3),ISNUMBER($C35)),$B$3-7*$C35,"")</f>
        <v/>
      </c>
      <c r="E35" s="3" t="n"/>
      <c r="F35" s="13" t="inlineStr">
        <is>
          <t>Not started</t>
        </is>
      </c>
      <c r="G35" s="10" t="n"/>
    </row>
    <row r="36" ht="24" customHeight="1">
      <c r="A36" s="10" t="inlineStr">
        <is>
          <t>Accessibility</t>
        </is>
      </c>
      <c r="B36" s="10" t="inlineStr">
        <is>
          <t>Check accessible routes and rooms</t>
        </is>
      </c>
      <c r="C36" s="11" t="n">
        <v>16</v>
      </c>
      <c r="D36" s="12">
        <f>IF(AND(ISNUMBER($B$3),ISNUMBER($C36)),$B$3-7*$C36,"")</f>
        <v/>
      </c>
      <c r="E36" s="3" t="n"/>
      <c r="F36" s="13" t="inlineStr">
        <is>
          <t>Not started</t>
        </is>
      </c>
      <c r="G36" s="10" t="n"/>
    </row>
    <row r="37" ht="24" customHeight="1">
      <c r="A37" s="10" t="inlineStr">
        <is>
          <t>Accessibility</t>
        </is>
      </c>
      <c r="B37" s="10" t="inlineStr">
        <is>
          <t>Ask attendees about access needs at registration</t>
        </is>
      </c>
      <c r="C37" s="11" t="n">
        <v>14</v>
      </c>
      <c r="D37" s="12">
        <f>IF(AND(ISNUMBER($B$3),ISNUMBER($C37)),$B$3-7*$C37,"")</f>
        <v/>
      </c>
      <c r="E37" s="3" t="n"/>
      <c r="F37" s="13" t="inlineStr">
        <is>
          <t>Not started</t>
        </is>
      </c>
      <c r="G37" s="10" t="n"/>
    </row>
    <row r="38" ht="24" customHeight="1">
      <c r="A38" s="10" t="inlineStr">
        <is>
          <t>Accessibility</t>
        </is>
      </c>
      <c r="B38" s="10" t="inlineStr">
        <is>
          <t>Arrange captioning or interpretation where needed</t>
        </is>
      </c>
      <c r="C38" s="11" t="n">
        <v>8</v>
      </c>
      <c r="D38" s="12">
        <f>IF(AND(ISNUMBER($B$3),ISNUMBER($C38)),$B$3-7*$C38,"")</f>
        <v/>
      </c>
      <c r="E38" s="3" t="n"/>
      <c r="F38" s="13" t="inlineStr">
        <is>
          <t>Not started</t>
        </is>
      </c>
      <c r="G38" s="10" t="n"/>
    </row>
    <row r="39" ht="24" customHeight="1">
      <c r="A39" s="10" t="inlineStr">
        <is>
          <t>Accessibility</t>
        </is>
      </c>
      <c r="B39" s="10" t="inlineStr">
        <is>
          <t>Plan a quiet space</t>
        </is>
      </c>
      <c r="C39" s="11" t="n">
        <v>6</v>
      </c>
      <c r="D39" s="12">
        <f>IF(AND(ISNUMBER($B$3),ISNUMBER($C39)),$B$3-7*$C39,"")</f>
        <v/>
      </c>
      <c r="E39" s="3" t="n"/>
      <c r="F39" s="13" t="inlineStr">
        <is>
          <t>Not started</t>
        </is>
      </c>
      <c r="G39" s="10" t="n"/>
    </row>
    <row r="40" ht="24" customHeight="1">
      <c r="A40" s="10" t="inlineStr">
        <is>
          <t>Communications</t>
        </is>
      </c>
      <c r="B40" s="10" t="inlineStr">
        <is>
          <t>Launch the conference website</t>
        </is>
      </c>
      <c r="C40" s="11" t="n">
        <v>30</v>
      </c>
      <c r="D40" s="12">
        <f>IF(AND(ISNUMBER($B$3),ISNUMBER($C40)),$B$3-7*$C40,"")</f>
        <v/>
      </c>
      <c r="E40" s="3" t="n"/>
      <c r="F40" s="13" t="inlineStr">
        <is>
          <t>Not started</t>
        </is>
      </c>
      <c r="G40" s="10" t="n"/>
    </row>
    <row r="41" ht="24" customHeight="1">
      <c r="A41" s="10" t="inlineStr">
        <is>
          <t>Communications</t>
        </is>
      </c>
      <c r="B41" s="10" t="inlineStr">
        <is>
          <t>Announce speakers to promote the event</t>
        </is>
      </c>
      <c r="C41" s="11" t="n">
        <v>20</v>
      </c>
      <c r="D41" s="12">
        <f>IF(AND(ISNUMBER($B$3),ISNUMBER($C41)),$B$3-7*$C41,"")</f>
        <v/>
      </c>
      <c r="E41" s="3" t="n"/>
      <c r="F41" s="13" t="inlineStr">
        <is>
          <t>Not started</t>
        </is>
      </c>
      <c r="G41" s="10" t="n"/>
    </row>
    <row r="42" ht="24" customHeight="1">
      <c r="A42" s="10" t="inlineStr">
        <is>
          <t>Communications</t>
        </is>
      </c>
      <c r="B42" s="10" t="inlineStr">
        <is>
          <t>Send the attendee practical guide</t>
        </is>
      </c>
      <c r="C42" s="11" t="n">
        <v>2</v>
      </c>
      <c r="D42" s="12">
        <f>IF(AND(ISNUMBER($B$3),ISNUMBER($C42)),$B$3-7*$C42,"")</f>
        <v/>
      </c>
      <c r="E42" s="3" t="n"/>
      <c r="F42" s="13" t="inlineStr">
        <is>
          <t>Not started</t>
        </is>
      </c>
      <c r="G42" s="10" t="n"/>
    </row>
    <row r="43" ht="24" customHeight="1">
      <c r="A43" s="10" t="inlineStr">
        <is>
          <t>Event days</t>
        </is>
      </c>
      <c r="B43" s="10" t="inlineStr">
        <is>
          <t>Brief volunteers and staff</t>
        </is>
      </c>
      <c r="C43" s="11" t="n">
        <v>0</v>
      </c>
      <c r="D43" s="12">
        <f>IF(AND(ISNUMBER($B$3),ISNUMBER($C43)),$B$3-7*$C43,"")</f>
        <v/>
      </c>
      <c r="E43" s="3" t="n"/>
      <c r="F43" s="13" t="inlineStr">
        <is>
          <t>Not started</t>
        </is>
      </c>
      <c r="G43" s="10" t="n"/>
    </row>
    <row r="44" ht="24" customHeight="1">
      <c r="A44" s="10" t="inlineStr">
        <is>
          <t>Event days</t>
        </is>
      </c>
      <c r="B44" s="10" t="inlineStr">
        <is>
          <t>Brief the session chairs</t>
        </is>
      </c>
      <c r="C44" s="11" t="n">
        <v>0</v>
      </c>
      <c r="D44" s="12">
        <f>IF(AND(ISNUMBER($B$3),ISNUMBER($C44)),$B$3-7*$C44,"")</f>
        <v/>
      </c>
      <c r="E44" s="3" t="n"/>
      <c r="F44" s="13" t="inlineStr">
        <is>
          <t>Not started</t>
        </is>
      </c>
      <c r="G44" s="10" t="n"/>
    </row>
    <row r="45" ht="24" customHeight="1">
      <c r="A45" s="10" t="inlineStr">
        <is>
          <t>Event days</t>
        </is>
      </c>
      <c r="B45" s="10" t="inlineStr">
        <is>
          <t>Keep each room on time</t>
        </is>
      </c>
      <c r="C45" s="11" t="n">
        <v>0</v>
      </c>
      <c r="D45" s="12">
        <f>IF(AND(ISNUMBER($B$3),ISNUMBER($C45)),$B$3-7*$C45,"")</f>
        <v/>
      </c>
      <c r="E45" s="3" t="n"/>
      <c r="F45" s="13" t="inlineStr">
        <is>
          <t>Not started</t>
        </is>
      </c>
      <c r="G45" s="10" t="n"/>
    </row>
    <row r="46" ht="24" customHeight="1">
      <c r="A46" s="10" t="inlineStr">
        <is>
          <t>Event days</t>
        </is>
      </c>
      <c r="B46" s="10" t="inlineStr">
        <is>
          <t>Tear down and return rented items</t>
        </is>
      </c>
      <c r="C46" s="11" t="n">
        <v>0</v>
      </c>
      <c r="D46" s="12">
        <f>IF(AND(ISNUMBER($B$3),ISNUMBER($C46)),$B$3-7*$C46,"")</f>
        <v/>
      </c>
      <c r="E46" s="3" t="n"/>
      <c r="F46" s="13" t="inlineStr">
        <is>
          <t>Not started</t>
        </is>
      </c>
      <c r="G46" s="10" t="n"/>
    </row>
    <row r="47" ht="24" customHeight="1">
      <c r="A47" s="10" t="inlineStr">
        <is>
          <t>After the conference</t>
        </is>
      </c>
      <c r="B47" s="10" t="inlineStr">
        <is>
          <t>Send the attendee survey</t>
        </is>
      </c>
      <c r="C47" s="11" t="n">
        <v>-1</v>
      </c>
      <c r="D47" s="12">
        <f>IF(AND(ISNUMBER($B$3),ISNUMBER($C47)),$B$3-7*$C47,"")</f>
        <v/>
      </c>
      <c r="E47" s="3" t="n"/>
      <c r="F47" s="13" t="inlineStr">
        <is>
          <t>Not started</t>
        </is>
      </c>
      <c r="G47" s="10" t="n"/>
    </row>
    <row r="48" ht="24" customHeight="1">
      <c r="A48" s="10" t="inlineStr">
        <is>
          <t>After the conference</t>
        </is>
      </c>
      <c r="B48" s="10" t="inlineStr">
        <is>
          <t>Thank speakers and sponsors</t>
        </is>
      </c>
      <c r="C48" s="11" t="n">
        <v>-1</v>
      </c>
      <c r="D48" s="12">
        <f>IF(AND(ISNUMBER($B$3),ISNUMBER($C48)),$B$3-7*$C48,"")</f>
        <v/>
      </c>
      <c r="E48" s="3" t="n"/>
      <c r="F48" s="13" t="inlineStr">
        <is>
          <t>Not started</t>
        </is>
      </c>
      <c r="G48" s="10" t="n"/>
    </row>
    <row r="49" ht="24" customHeight="1">
      <c r="A49" s="10" t="inlineStr">
        <is>
          <t>After the conference</t>
        </is>
      </c>
      <c r="B49" s="10" t="inlineStr">
        <is>
          <t>Share slides and recordings</t>
        </is>
      </c>
      <c r="C49" s="11" t="n">
        <v>-2</v>
      </c>
      <c r="D49" s="12">
        <f>IF(AND(ISNUMBER($B$3),ISNUMBER($C49)),$B$3-7*$C49,"")</f>
        <v/>
      </c>
      <c r="E49" s="3" t="n"/>
      <c r="F49" s="13" t="inlineStr">
        <is>
          <t>Not started</t>
        </is>
      </c>
      <c r="G49" s="10" t="n"/>
    </row>
    <row r="50" ht="24" customHeight="1">
      <c r="A50" s="10" t="inlineStr">
        <is>
          <t>After the conference</t>
        </is>
      </c>
      <c r="B50" s="10" t="inlineStr">
        <is>
          <t>Hold a team debrief</t>
        </is>
      </c>
      <c r="C50" s="11" t="n">
        <v>-3</v>
      </c>
      <c r="D50" s="12">
        <f>IF(AND(ISNUMBER($B$3),ISNUMBER($C50)),$B$3-7*$C50,"")</f>
        <v/>
      </c>
      <c r="E50" s="3" t="n"/>
      <c r="F50" s="13" t="inlineStr">
        <is>
          <t>Not started</t>
        </is>
      </c>
      <c r="G50" s="10" t="n"/>
    </row>
    <row r="51" ht="24" customHeight="1">
      <c r="A51" s="10" t="inlineStr">
        <is>
          <t>After the conference</t>
        </is>
      </c>
      <c r="B51" s="10" t="inlineStr">
        <is>
          <t>Report results to sponsors</t>
        </is>
      </c>
      <c r="C51" s="11" t="n">
        <v>-4</v>
      </c>
      <c r="D51" s="12">
        <f>IF(AND(ISNUMBER($B$3),ISNUMBER($C51)),$B$3-7*$C51,"")</f>
        <v/>
      </c>
      <c r="E51" s="3" t="n"/>
      <c r="F51" s="13" t="inlineStr">
        <is>
          <t>Not started</t>
        </is>
      </c>
      <c r="G51" s="10" t="n"/>
    </row>
    <row r="52" ht="24" customHeight="1">
      <c r="A52" s="10" t="n"/>
      <c r="B52" s="10" t="n"/>
      <c r="C52" s="11" t="n"/>
      <c r="D52" s="12">
        <f>IF(AND(ISNUMBER($B$3),ISNUMBER($C52)),$B$3-7*$C52,"")</f>
        <v/>
      </c>
      <c r="E52" s="3" t="n"/>
      <c r="F52" s="13" t="n"/>
      <c r="G52" s="10" t="n"/>
    </row>
    <row r="53" ht="24" customHeight="1">
      <c r="A53" s="10" t="n"/>
      <c r="B53" s="10" t="n"/>
      <c r="C53" s="11" t="n"/>
      <c r="D53" s="12">
        <f>IF(AND(ISNUMBER($B$3),ISNUMBER($C53)),$B$3-7*$C53,"")</f>
        <v/>
      </c>
      <c r="E53" s="3" t="n"/>
      <c r="F53" s="13" t="n"/>
      <c r="G53" s="10" t="n"/>
    </row>
    <row r="54" ht="24" customHeight="1">
      <c r="A54" s="10" t="n"/>
      <c r="B54" s="10" t="n"/>
      <c r="C54" s="11" t="n"/>
      <c r="D54" s="12">
        <f>IF(AND(ISNUMBER($B$3),ISNUMBER($C54)),$B$3-7*$C54,"")</f>
        <v/>
      </c>
      <c r="E54" s="3" t="n"/>
      <c r="F54" s="13" t="n"/>
      <c r="G54" s="10" t="n"/>
    </row>
    <row r="55" ht="24" customHeight="1">
      <c r="A55" s="10" t="n"/>
      <c r="B55" s="10" t="n"/>
      <c r="C55" s="11" t="n"/>
      <c r="D55" s="12">
        <f>IF(AND(ISNUMBER($B$3),ISNUMBER($C55)),$B$3-7*$C55,"")</f>
        <v/>
      </c>
      <c r="E55" s="3" t="n"/>
      <c r="F55" s="13" t="n"/>
      <c r="G55" s="10" t="n"/>
    </row>
    <row r="56" ht="24" customHeight="1">
      <c r="A56" s="10" t="n"/>
      <c r="B56" s="10" t="n"/>
      <c r="C56" s="11" t="n"/>
      <c r="D56" s="12">
        <f>IF(AND(ISNUMBER($B$3),ISNUMBER($C56)),$B$3-7*$C56,"")</f>
        <v/>
      </c>
      <c r="E56" s="3" t="n"/>
      <c r="F56" s="13" t="n"/>
      <c r="G56" s="10" t="n"/>
    </row>
    <row r="57" ht="24" customHeight="1">
      <c r="A57" s="10" t="n"/>
      <c r="B57" s="10" t="n"/>
      <c r="C57" s="11" t="n"/>
      <c r="D57" s="12">
        <f>IF(AND(ISNUMBER($B$3),ISNUMBER($C57)),$B$3-7*$C57,"")</f>
        <v/>
      </c>
      <c r="E57" s="3" t="n"/>
      <c r="F57" s="13" t="n"/>
      <c r="G57" s="10" t="n"/>
    </row>
    <row r="58" ht="24" customHeight="1">
      <c r="A58" s="10" t="n"/>
      <c r="B58" s="10" t="n"/>
      <c r="C58" s="11" t="n"/>
      <c r="D58" s="12">
        <f>IF(AND(ISNUMBER($B$3),ISNUMBER($C58)),$B$3-7*$C58,"")</f>
        <v/>
      </c>
      <c r="E58" s="3" t="n"/>
      <c r="F58" s="13" t="n"/>
      <c r="G58" s="10" t="n"/>
    </row>
    <row r="59" ht="24" customHeight="1">
      <c r="A59" s="10" t="n"/>
      <c r="B59" s="10" t="n"/>
      <c r="C59" s="11" t="n"/>
      <c r="D59" s="12">
        <f>IF(AND(ISNUMBER($B$3),ISNUMBER($C59)),$B$3-7*$C59,"")</f>
        <v/>
      </c>
      <c r="E59" s="3" t="n"/>
      <c r="F59" s="13" t="n"/>
      <c r="G59" s="10" t="n"/>
    </row>
    <row r="60" ht="24" customHeight="1">
      <c r="A60" s="10" t="n"/>
      <c r="B60" s="10" t="n"/>
      <c r="C60" s="11" t="n"/>
      <c r="D60" s="12">
        <f>IF(AND(ISNUMBER($B$3),ISNUMBER($C60)),$B$3-7*$C60,"")</f>
        <v/>
      </c>
      <c r="E60" s="3" t="n"/>
      <c r="F60" s="13" t="n"/>
      <c r="G60" s="10" t="n"/>
    </row>
    <row r="61" ht="24" customHeight="1">
      <c r="A61" s="10" t="n"/>
      <c r="B61" s="10" t="n"/>
      <c r="C61" s="11" t="n"/>
      <c r="D61" s="12">
        <f>IF(AND(ISNUMBER($B$3),ISNUMBER($C61)),$B$3-7*$C61,"")</f>
        <v/>
      </c>
      <c r="E61" s="3" t="n"/>
      <c r="F61" s="13" t="n"/>
      <c r="G61" s="10" t="n"/>
    </row>
    <row r="62" ht="24" customHeight="1">
      <c r="A62" s="10" t="n"/>
      <c r="B62" s="10" t="n"/>
      <c r="C62" s="11" t="n"/>
      <c r="D62" s="12">
        <f>IF(AND(ISNUMBER($B$3),ISNUMBER($C62)),$B$3-7*$C62,"")</f>
        <v/>
      </c>
      <c r="E62" s="3" t="n"/>
      <c r="F62" s="13" t="n"/>
      <c r="G62" s="10" t="n"/>
    </row>
    <row r="63" ht="24" customHeight="1">
      <c r="A63" s="10" t="n"/>
      <c r="B63" s="10" t="n"/>
      <c r="C63" s="11" t="n"/>
      <c r="D63" s="12">
        <f>IF(AND(ISNUMBER($B$3),ISNUMBER($C63)),$B$3-7*$C63,"")</f>
        <v/>
      </c>
      <c r="E63" s="3" t="n"/>
      <c r="F63" s="13" t="n"/>
      <c r="G63" s="10" t="n"/>
    </row>
  </sheetData>
  <mergeCells count="5">
    <mergeCell ref="A1:G1"/>
    <mergeCell ref="D2:E2"/>
    <mergeCell ref="D4:E4"/>
    <mergeCell ref="D5:G5"/>
    <mergeCell ref="D3:E3"/>
  </mergeCells>
  <conditionalFormatting sqref="F2">
    <cfRule type="expression" priority="1" dxfId="0" stopIfTrue="0">
      <formula>$F$2&gt;0</formula>
    </cfRule>
  </conditionalFormatting>
  <conditionalFormatting sqref="A8:G63">
    <cfRule type="expression" priority="2" dxfId="1" stopIfTrue="1">
      <formula>AND($B8&lt;&gt;"",ISNUMBER($D8),ISNUMBER($B$4),$D8&lt;$B$4,$F8&lt;&gt;"Done",$F8&lt;&gt;"N/A")</formula>
    </cfRule>
    <cfRule type="expression" priority="3" dxfId="2" stopIfTrue="1">
      <formula>AND($B8&lt;&gt;"",ISNUMBER($D8),ISNUMBER($B$4),$D8&gt;=$B$4,$D8-$B$4&lt;=$B$5,$F8&lt;&gt;"Done",$F8&lt;&gt;"N/A")</formula>
    </cfRule>
  </conditionalFormatting>
  <dataValidations count="5">
    <dataValidation sqref="B3:B4" showDropDown="0" showInputMessage="0" showErrorMessage="1" allowBlank="1" errorTitle="Value not allowed" error="Enter a real date between 2000 and 2099 (e.g. Oct 20, 2026)." type="date" errorStyle="stop" operator="between">
      <formula1>36526</formula1>
      <formula2>73415</formula2>
    </dataValidation>
    <dataValidation sqref="B5" showDropDown="0" showInputMessage="0" showErrorMessage="1" allowBlank="1" errorTitle="Value not allowed" error="Enter a whole number from 0 to 365." type="whole" errorStyle="stop" operator="between">
      <formula1>0</formula1>
      <formula2>365</formula2>
    </dataValidation>
    <dataValidation sqref="A8:A63" showDropDown="0" showInputMessage="0" showErrorMessage="1" allowBlank="1" errorTitle="Not in the list" error="This value is not in the list: you can keep it." type="list" errorStyle="warning">
      <formula1>"Speakers &amp; call for papers,Program &amp; rooms,Registration,Sponsors &amp; exhibitors,Venue &amp; hotels,AV per room,Badges &amp; app,Accessibility,Communications,Event days,After the conference"</formula1>
    </dataValidation>
    <dataValidation sqref="C8:C63" showDropDown="0" showInputMessage="0" showErrorMessage="1" allowBlank="1" errorTitle="Value not allowed" error="Enter a whole number from -52 to 104." type="whole" errorStyle="stop" operator="between">
      <formula1>-52</formula1>
      <formula2>104</formula2>
    </dataValidation>
    <dataValidation sqref="F8:F63" showDropDown="0" showInputMessage="0" showErrorMessage="1" allowBlank="1" errorTitle="Value not allowed" error="Pick a value from the list." type="list" errorStyle="stop">
      <formula1>"Not started,In progress,Done,N/A"</formula1>
    </dataValidation>
  </dataValidation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28" customHeight="1">
      <c r="A1" s="1" t="inlineStr">
        <is>
          <t>By area</t>
        </is>
      </c>
    </row>
    <row r="3" ht="30" customHeight="1">
      <c r="A3" s="9" t="inlineStr">
        <is>
          <t>Area</t>
        </is>
      </c>
      <c r="B3" s="9" t="inlineStr">
        <is>
          <t>Tasks</t>
        </is>
      </c>
      <c r="C3" s="9" t="inlineStr">
        <is>
          <t>Done</t>
        </is>
      </c>
      <c r="D3" s="9" t="inlineStr">
        <is>
          <t>Overdue</t>
        </is>
      </c>
      <c r="E3" s="9" t="inlineStr">
        <is>
          <t>% done</t>
        </is>
      </c>
    </row>
    <row r="4" ht="22" customHeight="1">
      <c r="A4" s="3" t="inlineStr">
        <is>
          <t>Speakers &amp; call for papers</t>
        </is>
      </c>
      <c r="B4" s="14">
        <f>COUNTIFS('Checklist'!$A$8:$A$63,$A4,'Checklist'!$B$8:$B$63,"&lt;&gt;")-COUNTIFS('Checklist'!$A$8:$A$63,$A4,'Checklist'!$B$8:$B$63,"&lt;&gt;",'Checklist'!$F$8:$F$63,"N/A")</f>
        <v/>
      </c>
      <c r="C4" s="14">
        <f>COUNTIFS('Checklist'!$A$8:$A$63,$A4,'Checklist'!$F$8:$F$63,"Done",'Checklist'!$B$8:$B$63,"&lt;&gt;")</f>
        <v/>
      </c>
      <c r="D4" s="14">
        <f>COUNTIFS('Checklist'!$A$8:$A$63,$A4,'Checklist'!$D$8:$D$63,"&lt;"&amp;'Checklist'!$B$4,'Checklist'!$F$8:$F$63,"&lt;&gt;Done",'Checklist'!$F$8:$F$63,"&lt;&gt;N/A",'Checklist'!$B$8:$B$63,"&lt;&gt;")</f>
        <v/>
      </c>
      <c r="E4" s="15">
        <f>IF(B4=0,"",C4/B4)</f>
        <v/>
      </c>
    </row>
    <row r="5" ht="22" customHeight="1">
      <c r="A5" s="3" t="inlineStr">
        <is>
          <t>Program &amp; rooms</t>
        </is>
      </c>
      <c r="B5" s="14">
        <f>COUNTIFS('Checklist'!$A$8:$A$63,$A5,'Checklist'!$B$8:$B$63,"&lt;&gt;")-COUNTIFS('Checklist'!$A$8:$A$63,$A5,'Checklist'!$B$8:$B$63,"&lt;&gt;",'Checklist'!$F$8:$F$63,"N/A")</f>
        <v/>
      </c>
      <c r="C5" s="14">
        <f>COUNTIFS('Checklist'!$A$8:$A$63,$A5,'Checklist'!$F$8:$F$63,"Done",'Checklist'!$B$8:$B$63,"&lt;&gt;")</f>
        <v/>
      </c>
      <c r="D5" s="14">
        <f>COUNTIFS('Checklist'!$A$8:$A$63,$A5,'Checklist'!$D$8:$D$63,"&lt;"&amp;'Checklist'!$B$4,'Checklist'!$F$8:$F$63,"&lt;&gt;Done",'Checklist'!$F$8:$F$63,"&lt;&gt;N/A",'Checklist'!$B$8:$B$63,"&lt;&gt;")</f>
        <v/>
      </c>
      <c r="E5" s="15">
        <f>IF(B5=0,"",C5/B5)</f>
        <v/>
      </c>
    </row>
    <row r="6" ht="22" customHeight="1">
      <c r="A6" s="3" t="inlineStr">
        <is>
          <t>Registration</t>
        </is>
      </c>
      <c r="B6" s="14">
        <f>COUNTIFS('Checklist'!$A$8:$A$63,$A6,'Checklist'!$B$8:$B$63,"&lt;&gt;")-COUNTIFS('Checklist'!$A$8:$A$63,$A6,'Checklist'!$B$8:$B$63,"&lt;&gt;",'Checklist'!$F$8:$F$63,"N/A")</f>
        <v/>
      </c>
      <c r="C6" s="14">
        <f>COUNTIFS('Checklist'!$A$8:$A$63,$A6,'Checklist'!$F$8:$F$63,"Done",'Checklist'!$B$8:$B$63,"&lt;&gt;")</f>
        <v/>
      </c>
      <c r="D6" s="14">
        <f>COUNTIFS('Checklist'!$A$8:$A$63,$A6,'Checklist'!$D$8:$D$63,"&lt;"&amp;'Checklist'!$B$4,'Checklist'!$F$8:$F$63,"&lt;&gt;Done",'Checklist'!$F$8:$F$63,"&lt;&gt;N/A",'Checklist'!$B$8:$B$63,"&lt;&gt;")</f>
        <v/>
      </c>
      <c r="E6" s="15">
        <f>IF(B6=0,"",C6/B6)</f>
        <v/>
      </c>
    </row>
    <row r="7" ht="22" customHeight="1">
      <c r="A7" s="3" t="inlineStr">
        <is>
          <t>Sponsors &amp; exhibitors</t>
        </is>
      </c>
      <c r="B7" s="14">
        <f>COUNTIFS('Checklist'!$A$8:$A$63,$A7,'Checklist'!$B$8:$B$63,"&lt;&gt;")-COUNTIFS('Checklist'!$A$8:$A$63,$A7,'Checklist'!$B$8:$B$63,"&lt;&gt;",'Checklist'!$F$8:$F$63,"N/A")</f>
        <v/>
      </c>
      <c r="C7" s="14">
        <f>COUNTIFS('Checklist'!$A$8:$A$63,$A7,'Checklist'!$F$8:$F$63,"Done",'Checklist'!$B$8:$B$63,"&lt;&gt;")</f>
        <v/>
      </c>
      <c r="D7" s="14">
        <f>COUNTIFS('Checklist'!$A$8:$A$63,$A7,'Checklist'!$D$8:$D$63,"&lt;"&amp;'Checklist'!$B$4,'Checklist'!$F$8:$F$63,"&lt;&gt;Done",'Checklist'!$F$8:$F$63,"&lt;&gt;N/A",'Checklist'!$B$8:$B$63,"&lt;&gt;")</f>
        <v/>
      </c>
      <c r="E7" s="15">
        <f>IF(B7=0,"",C7/B7)</f>
        <v/>
      </c>
    </row>
    <row r="8" ht="22" customHeight="1">
      <c r="A8" s="3" t="inlineStr">
        <is>
          <t>Venue &amp; hotels</t>
        </is>
      </c>
      <c r="B8" s="14">
        <f>COUNTIFS('Checklist'!$A$8:$A$63,$A8,'Checklist'!$B$8:$B$63,"&lt;&gt;")-COUNTIFS('Checklist'!$A$8:$A$63,$A8,'Checklist'!$B$8:$B$63,"&lt;&gt;",'Checklist'!$F$8:$F$63,"N/A")</f>
        <v/>
      </c>
      <c r="C8" s="14">
        <f>COUNTIFS('Checklist'!$A$8:$A$63,$A8,'Checklist'!$F$8:$F$63,"Done",'Checklist'!$B$8:$B$63,"&lt;&gt;")</f>
        <v/>
      </c>
      <c r="D8" s="14">
        <f>COUNTIFS('Checklist'!$A$8:$A$63,$A8,'Checklist'!$D$8:$D$63,"&lt;"&amp;'Checklist'!$B$4,'Checklist'!$F$8:$F$63,"&lt;&gt;Done",'Checklist'!$F$8:$F$63,"&lt;&gt;N/A",'Checklist'!$B$8:$B$63,"&lt;&gt;")</f>
        <v/>
      </c>
      <c r="E8" s="15">
        <f>IF(B8=0,"",C8/B8)</f>
        <v/>
      </c>
    </row>
    <row r="9" ht="22" customHeight="1">
      <c r="A9" s="3" t="inlineStr">
        <is>
          <t>AV per room</t>
        </is>
      </c>
      <c r="B9" s="14">
        <f>COUNTIFS('Checklist'!$A$8:$A$63,$A9,'Checklist'!$B$8:$B$63,"&lt;&gt;")-COUNTIFS('Checklist'!$A$8:$A$63,$A9,'Checklist'!$B$8:$B$63,"&lt;&gt;",'Checklist'!$F$8:$F$63,"N/A")</f>
        <v/>
      </c>
      <c r="C9" s="14">
        <f>COUNTIFS('Checklist'!$A$8:$A$63,$A9,'Checklist'!$F$8:$F$63,"Done",'Checklist'!$B$8:$B$63,"&lt;&gt;")</f>
        <v/>
      </c>
      <c r="D9" s="14">
        <f>COUNTIFS('Checklist'!$A$8:$A$63,$A9,'Checklist'!$D$8:$D$63,"&lt;"&amp;'Checklist'!$B$4,'Checklist'!$F$8:$F$63,"&lt;&gt;Done",'Checklist'!$F$8:$F$63,"&lt;&gt;N/A",'Checklist'!$B$8:$B$63,"&lt;&gt;")</f>
        <v/>
      </c>
      <c r="E9" s="15">
        <f>IF(B9=0,"",C9/B9)</f>
        <v/>
      </c>
    </row>
    <row r="10" ht="22" customHeight="1">
      <c r="A10" s="3" t="inlineStr">
        <is>
          <t>Badges &amp; app</t>
        </is>
      </c>
      <c r="B10" s="14">
        <f>COUNTIFS('Checklist'!$A$8:$A$63,$A10,'Checklist'!$B$8:$B$63,"&lt;&gt;")-COUNTIFS('Checklist'!$A$8:$A$63,$A10,'Checklist'!$B$8:$B$63,"&lt;&gt;",'Checklist'!$F$8:$F$63,"N/A")</f>
        <v/>
      </c>
      <c r="C10" s="14">
        <f>COUNTIFS('Checklist'!$A$8:$A$63,$A10,'Checklist'!$F$8:$F$63,"Done",'Checklist'!$B$8:$B$63,"&lt;&gt;")</f>
        <v/>
      </c>
      <c r="D10" s="14">
        <f>COUNTIFS('Checklist'!$A$8:$A$63,$A10,'Checklist'!$D$8:$D$63,"&lt;"&amp;'Checklist'!$B$4,'Checklist'!$F$8:$F$63,"&lt;&gt;Done",'Checklist'!$F$8:$F$63,"&lt;&gt;N/A",'Checklist'!$B$8:$B$63,"&lt;&gt;")</f>
        <v/>
      </c>
      <c r="E10" s="15">
        <f>IF(B10=0,"",C10/B10)</f>
        <v/>
      </c>
    </row>
    <row r="11" ht="22" customHeight="1">
      <c r="A11" s="3" t="inlineStr">
        <is>
          <t>Accessibility</t>
        </is>
      </c>
      <c r="B11" s="14">
        <f>COUNTIFS('Checklist'!$A$8:$A$63,$A11,'Checklist'!$B$8:$B$63,"&lt;&gt;")-COUNTIFS('Checklist'!$A$8:$A$63,$A11,'Checklist'!$B$8:$B$63,"&lt;&gt;",'Checklist'!$F$8:$F$63,"N/A")</f>
        <v/>
      </c>
      <c r="C11" s="14">
        <f>COUNTIFS('Checklist'!$A$8:$A$63,$A11,'Checklist'!$F$8:$F$63,"Done",'Checklist'!$B$8:$B$63,"&lt;&gt;")</f>
        <v/>
      </c>
      <c r="D11" s="14">
        <f>COUNTIFS('Checklist'!$A$8:$A$63,$A11,'Checklist'!$D$8:$D$63,"&lt;"&amp;'Checklist'!$B$4,'Checklist'!$F$8:$F$63,"&lt;&gt;Done",'Checklist'!$F$8:$F$63,"&lt;&gt;N/A",'Checklist'!$B$8:$B$63,"&lt;&gt;")</f>
        <v/>
      </c>
      <c r="E11" s="15">
        <f>IF(B11=0,"",C11/B11)</f>
        <v/>
      </c>
    </row>
    <row r="12" ht="22" customHeight="1">
      <c r="A12" s="3" t="inlineStr">
        <is>
          <t>Communications</t>
        </is>
      </c>
      <c r="B12" s="14">
        <f>COUNTIFS('Checklist'!$A$8:$A$63,$A12,'Checklist'!$B$8:$B$63,"&lt;&gt;")-COUNTIFS('Checklist'!$A$8:$A$63,$A12,'Checklist'!$B$8:$B$63,"&lt;&gt;",'Checklist'!$F$8:$F$63,"N/A")</f>
        <v/>
      </c>
      <c r="C12" s="14">
        <f>COUNTIFS('Checklist'!$A$8:$A$63,$A12,'Checklist'!$F$8:$F$63,"Done",'Checklist'!$B$8:$B$63,"&lt;&gt;")</f>
        <v/>
      </c>
      <c r="D12" s="14">
        <f>COUNTIFS('Checklist'!$A$8:$A$63,$A12,'Checklist'!$D$8:$D$63,"&lt;"&amp;'Checklist'!$B$4,'Checklist'!$F$8:$F$63,"&lt;&gt;Done",'Checklist'!$F$8:$F$63,"&lt;&gt;N/A",'Checklist'!$B$8:$B$63,"&lt;&gt;")</f>
        <v/>
      </c>
      <c r="E12" s="15">
        <f>IF(B12=0,"",C12/B12)</f>
        <v/>
      </c>
    </row>
    <row r="13" ht="22" customHeight="1">
      <c r="A13" s="3" t="inlineStr">
        <is>
          <t>Event days</t>
        </is>
      </c>
      <c r="B13" s="14">
        <f>COUNTIFS('Checklist'!$A$8:$A$63,$A13,'Checklist'!$B$8:$B$63,"&lt;&gt;")-COUNTIFS('Checklist'!$A$8:$A$63,$A13,'Checklist'!$B$8:$B$63,"&lt;&gt;",'Checklist'!$F$8:$F$63,"N/A")</f>
        <v/>
      </c>
      <c r="C13" s="14">
        <f>COUNTIFS('Checklist'!$A$8:$A$63,$A13,'Checklist'!$F$8:$F$63,"Done",'Checklist'!$B$8:$B$63,"&lt;&gt;")</f>
        <v/>
      </c>
      <c r="D13" s="14">
        <f>COUNTIFS('Checklist'!$A$8:$A$63,$A13,'Checklist'!$D$8:$D$63,"&lt;"&amp;'Checklist'!$B$4,'Checklist'!$F$8:$F$63,"&lt;&gt;Done",'Checklist'!$F$8:$F$63,"&lt;&gt;N/A",'Checklist'!$B$8:$B$63,"&lt;&gt;")</f>
        <v/>
      </c>
      <c r="E13" s="15">
        <f>IF(B13=0,"",C13/B13)</f>
        <v/>
      </c>
    </row>
    <row r="14" ht="22" customHeight="1">
      <c r="A14" s="3" t="inlineStr">
        <is>
          <t>After the conference</t>
        </is>
      </c>
      <c r="B14" s="14">
        <f>COUNTIFS('Checklist'!$A$8:$A$63,$A14,'Checklist'!$B$8:$B$63,"&lt;&gt;")-COUNTIFS('Checklist'!$A$8:$A$63,$A14,'Checklist'!$B$8:$B$63,"&lt;&gt;",'Checklist'!$F$8:$F$63,"N/A")</f>
        <v/>
      </c>
      <c r="C14" s="14">
        <f>COUNTIFS('Checklist'!$A$8:$A$63,$A14,'Checklist'!$F$8:$F$63,"Done",'Checklist'!$B$8:$B$63,"&lt;&gt;")</f>
        <v/>
      </c>
      <c r="D14" s="14">
        <f>COUNTIFS('Checklist'!$A$8:$A$63,$A14,'Checklist'!$D$8:$D$63,"&lt;"&amp;'Checklist'!$B$4,'Checklist'!$F$8:$F$63,"&lt;&gt;Done",'Checklist'!$F$8:$F$63,"&lt;&gt;N/A",'Checklist'!$B$8:$B$63,"&lt;&gt;")</f>
        <v/>
      </c>
      <c r="E14" s="15">
        <f>IF(B14=0,"",C14/B14)</f>
        <v/>
      </c>
    </row>
    <row r="15" ht="22" customHeight="1">
      <c r="A15" s="3" t="inlineStr">
        <is>
          <t>Other</t>
        </is>
      </c>
      <c r="B15" s="14">
        <f>B16-SUM(B4:B14)</f>
        <v/>
      </c>
      <c r="C15" s="14">
        <f>C16-SUM(C4:C14)</f>
        <v/>
      </c>
      <c r="D15" s="14">
        <f>D16-SUM(D4:D14)</f>
        <v/>
      </c>
      <c r="E15" s="15">
        <f>IF(B15=0,"",C15/B15)</f>
        <v/>
      </c>
    </row>
    <row r="16" ht="22" customHeight="1">
      <c r="A16" s="16" t="inlineStr">
        <is>
          <t>Total</t>
        </is>
      </c>
      <c r="B16" s="17">
        <f>COUNTIFS('Checklist'!$B$8:$B$63,"&lt;&gt;")-COUNTIFS('Checklist'!$B$8:$B$63,"&lt;&gt;",'Checklist'!$F$8:$F$63,"N/A")</f>
        <v/>
      </c>
      <c r="C16" s="17">
        <f>COUNTIFS('Checklist'!$F$8:$F$63,"Done",'Checklist'!$B$8:$B$63,"&lt;&gt;")</f>
        <v/>
      </c>
      <c r="D16" s="17">
        <f>COUNTIFS('Checklist'!$D$8:$D$63,"&lt;"&amp;'Checklist'!$B$4,'Checklist'!$F$8:$F$63,"&lt;&gt;Done",'Checklist'!$F$8:$F$63,"&lt;&gt;N/A",'Checklist'!$B$8:$B$63,"&lt;&gt;")</f>
        <v/>
      </c>
      <c r="E16" s="18">
        <f>IF(B16=0,"",C16/B16)</f>
        <v/>
      </c>
    </row>
  </sheetData>
  <mergeCells count="1">
    <mergeCell ref="A1:E1"/>
  </mergeCells>
  <conditionalFormatting sqref="A4:E16">
    <cfRule type="expression" priority="1" dxfId="1" stopIfTrue="0">
      <formula>$D4&gt;0</formula>
    </cfRule>
  </conditionalFormatting>
  <pageMargins left="0.4" right="0.4" top="0.5" bottom="0.5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9" t="inlineStr">
        <is>
          <t>How to use</t>
        </is>
      </c>
    </row>
    <row r="3" ht="30" customHeight="1">
      <c r="A3" s="20" t="inlineStr">
        <is>
          <t>This checklist walks through the tasks of a conference with several sessions and speakers, by how many weeks before the event each one is due.</t>
        </is>
      </c>
    </row>
    <row r="4" ht="30" customHeight="1">
      <c r="A4" s="20" t="inlineStr">
        <is>
          <t>Checklist tab: fill in the event name and the event date. Each task has a number of weeks before the event, and its due date is calculated: the event date minus that many weeks.</t>
        </is>
      </c>
    </row>
    <row r="5" ht="30" customHeight="1">
      <c r="A5" s="20" t="inlineStr">
        <is>
          <t>Weeks before accepts a whole number from -52 to 104. A negative number means after the event (-2 is two weeks after). Weeks before 0 is the event date. Leave it empty and the due date stays empty.</t>
        </is>
      </c>
    </row>
    <row r="6" ht="30" customHeight="1">
      <c r="A6" s="20" t="inlineStr">
        <is>
          <t>The tasks and their timing are an example to adapt, not a standard: change the tasks, the owners and the weeks to fit your event.</t>
        </is>
      </c>
    </row>
    <row r="7" ht="30" customHeight="1">
      <c r="A7" s="20" t="inlineStr">
        <is>
          <t>Date to check against starts as today (=TODAY()). Type a date over it to see where you will stand on another day.</t>
        </is>
      </c>
    </row>
    <row r="8" ht="30" customHeight="1">
      <c r="A8" s="20" t="inlineStr">
        <is>
          <t>Pick the Status from the list: Not started, In progress, Done or N/A. A task marked N/A is left out of the counts.</t>
        </is>
      </c>
    </row>
    <row r="9" ht="45" customHeight="1">
      <c r="A9" s="20" t="inlineStr">
        <is>
          <t>A row turns red when its due date has passed and its status is neither Done nor N/A. It turns amber when the due date falls within the amber window (7 days by default, change it in the Amber window cell). A task marked Done or N/A turns neither red nor amber.</t>
        </is>
      </c>
    </row>
    <row r="10" ht="30" customHeight="1">
      <c r="A10" s="20" t="inlineStr">
        <is>
          <t>Counters at the top: overdue tasks, done tasks, and the share done. The By area tab shows the same counts for each area. Tasks with an area of your own are counted under Other.</t>
        </is>
      </c>
    </row>
    <row r="11" ht="45" customHeight="1">
      <c r="A11" s="20" t="inlineStr">
        <is>
          <t>Enter dates as real dates (Oct 20, 2026). Use the empty rows at the bottom to add tasks: for more, copy a whole row, formula included, and insert it above the last row of the table, so the counts and colors follow.</t>
        </is>
      </c>
    </row>
    <row r="12" ht="22" customHeight="1">
      <c r="A12" s="21" t="inlineStr">
        <is>
          <t>The article that walks through the method: https://squena.com/blog/conference-planning-checklist?utm_source=modele-xlsx&amp;utm_medium=fichier&amp;utm_campaign=conference-planning-checklist</t>
        </is>
      </c>
    </row>
    <row r="14" ht="22" customHeight="1">
      <c r="A14" s="22" t="inlineStr">
        <is>
          <t>Template by Squena, the workspace for event organizers — squena.com</t>
        </is>
      </c>
    </row>
  </sheetData>
  <hyperlinks>
    <hyperlink xmlns:r="http://schemas.openxmlformats.org/officeDocument/2006/relationships" ref="A12" r:id="rId1"/>
    <hyperlink xmlns:r="http://schemas.openxmlformats.org/officeDocument/2006/relationships" ref="A14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Conference planning checklist</dc:title>
  <dc:language>en</dc:language>
  <dcterms:created xsi:type="dcterms:W3CDTF">2026-09-28T00:00:00Z</dcterms:created>
  <dcterms:modified xsi:type="dcterms:W3CDTF">2026-09-28T00:00:00Z</dcterms:modified>
  <cp:lastModifiedBy>Squena</cp:lastModifiedBy>
</cp:coreProperties>
</file>