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udget" sheetId="1" state="visible" r:id="rId1"/>
    <sheet name="Mode d'emploi" sheetId="2" state="visible" r:id="rId2"/>
  </sheets>
  <definedNames>
    <definedName name="_xlnm.Print_Titles" localSheetId="0">'Budget'!$15:$15</definedName>
    <definedName name="_xlnm.Print_Area" localSheetId="0">'Budget'!$A$1:$J$43</definedName>
    <definedName name="_xlnm.Print_Titles" localSheetId="1">'Mode d''emploi'!$1:$1</definedName>
  </definedNames>
  <calcPr calcId="124519" fullCalcOnLoad="1"/>
</workbook>
</file>

<file path=xl/styles.xml><?xml version="1.0" encoding="utf-8"?>
<styleSheet xmlns="http://schemas.openxmlformats.org/spreadsheetml/2006/main">
  <numFmts count="3">
    <numFmt numFmtId="164" formatCode="#,##0.00 &quot;€&quot;;[Red]-#,##0.00 &quot;€&quot;;&quot;–&quot;"/>
    <numFmt numFmtId="165" formatCode="0.0%;[Red]-0.0%;&quot;–&quot;"/>
    <numFmt numFmtId="166" formatCode="+#,##0.00 &quot;€&quot;;-#,##0.00 &quot;€&quot;;&quot;–&quot;"/>
  </numFmts>
  <fonts count="9">
    <font>
      <name val="Calibri"/>
      <family val="2"/>
      <color theme="1"/>
      <sz val="11"/>
      <scheme val="minor"/>
    </font>
    <font>
      <name val="Calibri"/>
      <b val="1"/>
      <color rgb="000D0B1F"/>
      <sz val="16"/>
    </font>
    <font>
      <name val="Calibri"/>
      <b val="1"/>
      <color rgb="000D0B1F"/>
      <sz val="12"/>
    </font>
    <font>
      <name val="Calibri"/>
      <b val="1"/>
      <color rgb="000D0B1F"/>
      <sz val="10"/>
    </font>
    <font>
      <name val="Calibri"/>
      <color rgb="000D0B1F"/>
      <sz val="10"/>
    </font>
    <font>
      <name val="Calibri"/>
      <b val="1"/>
      <color rgb="00FFFFFF"/>
      <sz val="10"/>
    </font>
    <font>
      <name val="Calibri"/>
      <color rgb="004A4763"/>
      <sz val="10"/>
    </font>
    <font>
      <name val="Calibri"/>
      <i val="1"/>
      <color rgb="004D00FF"/>
      <sz val="9"/>
      <u val="single"/>
    </font>
    <font>
      <name val="Calibri"/>
      <i val="1"/>
      <color rgb="004A4763"/>
      <sz val="9"/>
    </font>
  </fonts>
  <fills count="4">
    <fill>
      <patternFill/>
    </fill>
    <fill>
      <patternFill patternType="gray125"/>
    </fill>
    <fill>
      <patternFill patternType="solid">
        <fgColor rgb="00F6F4FF"/>
      </patternFill>
    </fill>
    <fill>
      <patternFill patternType="solid">
        <fgColor rgb="004D00FF"/>
      </patternFill>
    </fill>
  </fills>
  <borders count="2">
    <border>
      <left/>
      <right/>
      <top/>
      <bottom/>
      <diagonal/>
    </border>
    <border>
      <left style="thin">
        <color rgb="00E0DCF0"/>
      </left>
      <right style="thin">
        <color rgb="00E0DCF0"/>
      </right>
      <top style="thin">
        <color rgb="00E0DCF0"/>
      </top>
      <bottom style="thin">
        <color rgb="00E0DCF0"/>
      </bottom>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0" applyAlignment="1" pivotButton="0" quotePrefix="0" xfId="0">
      <alignment horizontal="left" vertical="center"/>
    </xf>
    <xf numFmtId="0" fontId="4" fillId="2" borderId="1" applyAlignment="1" pivotButton="0" quotePrefix="0" xfId="0">
      <alignment horizontal="left" vertical="center"/>
    </xf>
    <xf numFmtId="164" fontId="3" fillId="0" borderId="0" applyAlignment="1" pivotButton="0" quotePrefix="0" xfId="0">
      <alignment horizontal="center" vertical="center"/>
    </xf>
    <xf numFmtId="0" fontId="5" fillId="3" borderId="0" applyAlignment="1" pivotButton="0" quotePrefix="0" xfId="0">
      <alignment horizontal="center" vertical="center" wrapText="1"/>
    </xf>
    <xf numFmtId="0" fontId="4" fillId="0" borderId="0" applyAlignment="1" pivotButton="0" quotePrefix="0" xfId="0">
      <alignment horizontal="left" vertical="center"/>
    </xf>
    <xf numFmtId="164" fontId="6" fillId="0" borderId="0" applyAlignment="1" pivotButton="0" quotePrefix="0" xfId="0">
      <alignment horizontal="center" vertical="center"/>
    </xf>
    <xf numFmtId="165" fontId="6" fillId="0" borderId="0" applyAlignment="1" pivotButton="0" quotePrefix="0" xfId="0">
      <alignment horizontal="center" vertical="center"/>
    </xf>
    <xf numFmtId="1" fontId="4" fillId="2" borderId="1" applyAlignment="1" pivotButton="0" quotePrefix="0" xfId="0">
      <alignment horizontal="center" vertical="center"/>
    </xf>
    <xf numFmtId="164" fontId="4" fillId="2" borderId="1" applyAlignment="1" pivotButton="0" quotePrefix="0" xfId="0">
      <alignment horizontal="center" vertical="center"/>
    </xf>
    <xf numFmtId="0" fontId="4" fillId="2" borderId="1" applyAlignment="1" pivotButton="0" quotePrefix="0" xfId="0">
      <alignment horizontal="left" vertical="center" wrapText="1"/>
    </xf>
    <xf numFmtId="0" fontId="6" fillId="0" borderId="0" applyAlignment="1" pivotButton="0" quotePrefix="0" xfId="0">
      <alignment horizontal="center" vertical="center"/>
    </xf>
    <xf numFmtId="166" fontId="6" fillId="0" borderId="0" applyAlignment="1" pivotButton="0" quotePrefix="0" xfId="0">
      <alignment horizontal="center" vertical="center"/>
    </xf>
    <xf numFmtId="0" fontId="1" fillId="0" borderId="0" pivotButton="0" quotePrefix="0" xfId="0"/>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pivotButton="0" quotePrefix="0" xfId="0"/>
  </cellXfs>
  <cellStyles count="1">
    <cellStyle name="Normal" xfId="0" builtinId="0" hidden="0"/>
  </cellStyles>
  <dxfs count="3">
    <dxf>
      <font>
        <name val="Calibri"/>
        <b val="1"/>
        <color rgb="00A11B11"/>
        <sz val="10"/>
      </font>
      <fill>
        <patternFill patternType="solid">
          <fgColor rgb="00FDECEB"/>
          <bgColor rgb="00FDECEB"/>
        </patternFill>
      </fill>
    </dxf>
    <dxf>
      <font>
        <name val="Calibri"/>
        <color rgb="008A3F06"/>
        <sz val="10"/>
      </font>
      <fill>
        <patternFill patternType="solid">
          <fgColor rgb="00FDF3E3"/>
          <bgColor rgb="00FDF3E3"/>
        </patternFill>
      </fill>
    </dxf>
    <dxf>
      <font>
        <name val="Calibri"/>
        <color rgb="00A11B11"/>
        <sz val="10"/>
      </font>
      <fill>
        <patternFill patternType="solid">
          <fgColor rgb="00FDECEB"/>
          <bgColor rgb="00FDEC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quena.com/fr/blog/budget-salon-professionnel?utm_source=modele-xlsx&amp;utm_medium=fichier&amp;utm_campaign=budget-salon-professionnel" TargetMode="External" Id="rId1" /><Relationship Type="http://schemas.openxmlformats.org/officeDocument/2006/relationships/hyperlink" Target="https://squena.com/fr/blog/budget-salon-professionnel?utm_source=modele-xlsx&amp;utm_medium=fichier&amp;utm_campaign=budget-salon-professionnel" TargetMode="External" Id="rId2" /></Relationships>
</file>

<file path=xl/worksheets/sheet1.xml><?xml version="1.0" encoding="utf-8"?>
<worksheet xmlns="http://schemas.openxmlformats.org/spreadsheetml/2006/main">
  <sheetPr>
    <outlinePr summaryBelow="1" summaryRight="1"/>
    <pageSetUpPr fitToPage="1"/>
  </sheetPr>
  <dimension ref="A1:J43"/>
  <sheetViews>
    <sheetView workbookViewId="0">
      <pane ySplit="15" topLeftCell="A16" activePane="bottomLeft" state="frozen"/>
      <selection pane="bottomLeft" activeCell="A1" sqref="A1"/>
    </sheetView>
  </sheetViews>
  <sheetFormatPr baseColWidth="8" defaultRowHeight="15"/>
  <cols>
    <col width="16" customWidth="1" min="1" max="1"/>
    <col width="34" customWidth="1" min="2" max="2"/>
    <col width="24" customWidth="1" min="3" max="3"/>
    <col width="24" customWidth="1" min="4" max="4"/>
    <col width="10" customWidth="1" min="5" max="5"/>
    <col width="14" customWidth="1" min="6" max="6"/>
    <col width="15" customWidth="1" min="7" max="7"/>
    <col width="15" customWidth="1" min="8" max="8"/>
    <col width="14" customWidth="1" min="9" max="9"/>
    <col width="13" customWidth="1" min="10" max="10"/>
  </cols>
  <sheetData>
    <row r="1" ht="28" customHeight="1">
      <c r="A1" s="1" t="inlineStr">
        <is>
          <t>Budget d'un salon professionnel, côté exposant</t>
        </is>
      </c>
    </row>
    <row r="2" ht="22" customHeight="1">
      <c r="A2" s="2" t="inlineStr">
        <is>
          <t>Le salon</t>
        </is>
      </c>
      <c r="D2" s="2" t="inlineStr">
        <is>
          <t>Synthèse</t>
        </is>
      </c>
    </row>
    <row r="3" ht="20" customHeight="1">
      <c r="A3" s="3" t="inlineStr">
        <is>
          <t>Salon</t>
        </is>
      </c>
      <c r="C3" s="4" t="n"/>
      <c r="D3" s="3" t="inlineStr">
        <is>
          <t>Prévu HT</t>
        </is>
      </c>
      <c r="G3" s="5">
        <f>SUM($G$16:$G$43)</f>
        <v/>
      </c>
      <c r="H3" s="6" t="inlineStr">
        <is>
          <t>Rubrique</t>
        </is>
      </c>
      <c r="I3" s="6" t="inlineStr">
        <is>
          <t>Prévu HT</t>
        </is>
      </c>
      <c r="J3" s="6" t="inlineStr">
        <is>
          <t>Part du prévu</t>
        </is>
      </c>
    </row>
    <row r="4" ht="20" customHeight="1">
      <c r="A4" s="3" t="inlineStr">
        <is>
          <t>Ville</t>
        </is>
      </c>
      <c r="C4" s="4" t="n"/>
      <c r="D4" s="3" t="inlineStr">
        <is>
          <t>Engagé HT</t>
        </is>
      </c>
      <c r="G4" s="5">
        <f>SUM($H$16:$H$43)</f>
        <v/>
      </c>
      <c r="H4" s="7" t="inlineStr">
        <is>
          <t>Emplacement</t>
        </is>
      </c>
      <c r="I4" s="8">
        <f>SUMIF($A$16:$A$43,$H4,$G$16:$G$43)</f>
        <v/>
      </c>
      <c r="J4" s="9">
        <f>IF(N($G$3)=0,"",$I4/$G$3)</f>
        <v/>
      </c>
    </row>
    <row r="5" ht="20" customHeight="1">
      <c r="A5" s="3" t="inlineStr">
        <is>
          <t>Dates</t>
        </is>
      </c>
      <c r="C5" s="4" t="n"/>
      <c r="D5" s="3" t="inlineStr">
        <is>
          <t>Payé HT</t>
        </is>
      </c>
      <c r="G5" s="5">
        <f>SUM($I$16:$I$43)</f>
        <v/>
      </c>
      <c r="H5" s="7" t="inlineStr">
        <is>
          <t>Stand</t>
        </is>
      </c>
      <c r="I5" s="8">
        <f>SUMIF($A$16:$A$43,$H5,$G$16:$G$43)</f>
        <v/>
      </c>
      <c r="J5" s="9">
        <f>IF(N($G$3)=0,"",$I5/$G$3)</f>
        <v/>
      </c>
    </row>
    <row r="6" ht="20" customHeight="1">
      <c r="A6" s="3" t="inlineStr">
        <is>
          <t>Surface du stand (m²)</t>
        </is>
      </c>
      <c r="C6" s="10" t="n"/>
      <c r="D6" s="3" t="inlineStr">
        <is>
          <t>Reste à engager (enveloppe − engagé)</t>
        </is>
      </c>
      <c r="G6" s="5">
        <f>IF(ISNUMBER($C$10),$C$10-$G$4,"")</f>
        <v/>
      </c>
      <c r="H6" s="7" t="inlineStr">
        <is>
          <t>Logistique</t>
        </is>
      </c>
      <c r="I6" s="8">
        <f>SUMIF($A$16:$A$43,$H6,$G$16:$G$43)</f>
        <v/>
      </c>
      <c r="J6" s="9">
        <f>IF(N($G$3)=0,"",$I6/$G$3)</f>
        <v/>
      </c>
    </row>
    <row r="7" ht="20" customHeight="1">
      <c r="A7" s="3" t="inlineStr">
        <is>
          <t>Jours de salon</t>
        </is>
      </c>
      <c r="C7" s="10" t="n"/>
      <c r="D7" s="3" t="inlineStr">
        <is>
          <t>Coût au m² (prévu ÷ surface)</t>
        </is>
      </c>
      <c r="G7" s="5">
        <f>IF(AND(ISNUMBER($C$6),N($C$6)&gt;0),$G$3/$C$6,"")</f>
        <v/>
      </c>
      <c r="H7" s="7" t="inlineStr">
        <is>
          <t>Équipe</t>
        </is>
      </c>
      <c r="I7" s="8">
        <f>SUMIF($A$16:$A$43,$H7,$G$16:$G$43)</f>
        <v/>
      </c>
      <c r="J7" s="9">
        <f>IF(N($G$3)=0,"",$I7/$G$3)</f>
        <v/>
      </c>
    </row>
    <row r="8" ht="20" customHeight="1">
      <c r="A8" s="3" t="inlineStr">
        <is>
          <t>Personnes sur le stand</t>
        </is>
      </c>
      <c r="C8" s="10" t="n"/>
      <c r="D8" s="3" t="inlineStr">
        <is>
          <t>Coût par contact visé (prévu ÷ objectif)</t>
        </is>
      </c>
      <c r="G8" s="5">
        <f>IF(AND(ISNUMBER($C$11),N($C$11)&gt;0),$G$3/$C$11,"")</f>
        <v/>
      </c>
      <c r="H8" s="7" t="inlineStr">
        <is>
          <t>Communication</t>
        </is>
      </c>
      <c r="I8" s="8">
        <f>SUMIF($A$16:$A$43,$H8,$G$16:$G$43)</f>
        <v/>
      </c>
      <c r="J8" s="9">
        <f>IF(N($G$3)=0,"",$I8/$G$3)</f>
        <v/>
      </c>
    </row>
    <row r="9" ht="20" customHeight="1">
      <c r="A9" s="3" t="inlineStr">
        <is>
          <t>Nuits</t>
        </is>
      </c>
      <c r="C9" s="10" t="n"/>
      <c r="D9" s="3" t="inlineStr">
        <is>
          <t>Coût par contact obtenu (engagé ÷ contacts)</t>
        </is>
      </c>
      <c r="G9" s="5">
        <f>IF(AND(ISNUMBER($C$12),N($C$12)&gt;0),$G$4/$C$12,"")</f>
        <v/>
      </c>
      <c r="H9" s="7" t="inlineStr">
        <is>
          <t>Après le salon</t>
        </is>
      </c>
      <c r="I9" s="8">
        <f>SUMIF($A$16:$A$43,$H9,$G$16:$G$43)</f>
        <v/>
      </c>
      <c r="J9" s="9">
        <f>IF(N($G$3)=0,"",$I9/$G$3)</f>
        <v/>
      </c>
    </row>
    <row r="10" ht="20" customHeight="1">
      <c r="A10" s="3" t="inlineStr">
        <is>
          <t>Enveloppe HT</t>
        </is>
      </c>
      <c r="C10" s="11" t="n"/>
      <c r="H10" s="7" t="inlineStr">
        <is>
          <t>Imprévus</t>
        </is>
      </c>
      <c r="I10" s="8">
        <f>SUMIF($A$16:$A$43,$H10,$G$16:$G$43)</f>
        <v/>
      </c>
      <c r="J10" s="9">
        <f>IF(N($G$3)=0,"",$I10/$G$3)</f>
        <v/>
      </c>
    </row>
    <row r="11" ht="20" customHeight="1">
      <c r="A11" s="3" t="inlineStr">
        <is>
          <t>Objectif de contacts qualifiés</t>
        </is>
      </c>
      <c r="C11" s="10" t="n"/>
      <c r="H11" s="7" t="inlineStr">
        <is>
          <t>Sans rubrique</t>
        </is>
      </c>
      <c r="I11" s="8">
        <f>$G$3-SUM($I$4:$I$10)</f>
        <v/>
      </c>
      <c r="J11" s="9">
        <f>IF(N($G$3)=0,"",$I11/$G$3)</f>
        <v/>
      </c>
    </row>
    <row r="12" ht="20" customHeight="1">
      <c r="A12" s="3" t="inlineStr">
        <is>
          <t>Contacts obtenus (après le salon)</t>
        </is>
      </c>
      <c r="C12" s="10" t="n"/>
    </row>
    <row r="13" ht="8" customHeight="1"/>
    <row r="14" ht="22" customHeight="1">
      <c r="A14" s="2" t="inlineStr">
        <is>
          <t>Les postes</t>
        </is>
      </c>
    </row>
    <row r="15" ht="32" customHeight="1">
      <c r="A15" s="6" t="inlineStr">
        <is>
          <t>Rubrique</t>
        </is>
      </c>
      <c r="B15" s="6" t="inlineStr">
        <is>
          <t>Poste</t>
        </is>
      </c>
      <c r="C15" s="6" t="inlineStr">
        <is>
          <t>Prestataire</t>
        </is>
      </c>
      <c r="D15" s="6" t="inlineStr">
        <is>
          <t>Mode de calcul</t>
        </is>
      </c>
      <c r="E15" s="6" t="inlineStr">
        <is>
          <t>Quantité</t>
        </is>
      </c>
      <c r="F15" s="6" t="inlineStr">
        <is>
          <t>Prix unitaire HT</t>
        </is>
      </c>
      <c r="G15" s="6" t="inlineStr">
        <is>
          <t>Prévu HT</t>
        </is>
      </c>
      <c r="H15" s="6" t="inlineStr">
        <is>
          <t>Engagé HT (devis signé)</t>
        </is>
      </c>
      <c r="I15" s="6" t="inlineStr">
        <is>
          <t>Payé HT</t>
        </is>
      </c>
      <c r="J15" s="6" t="inlineStr">
        <is>
          <t>Écart</t>
        </is>
      </c>
    </row>
    <row r="16" ht="22" customHeight="1">
      <c r="A16" s="4" t="inlineStr">
        <is>
          <t>Emplacement</t>
        </is>
      </c>
      <c r="B16" s="12" t="inlineStr">
        <is>
          <t>Location de la surface</t>
        </is>
      </c>
      <c r="C16" s="12" t="n"/>
      <c r="D16" s="4" t="inlineStr">
        <is>
          <t>Par m²</t>
        </is>
      </c>
      <c r="E16" s="13">
        <f>IF($D16="","",IF($D16="Par m²",IF(ISNUMBER($C$6),$C$6,""),IF($D16="Par personne",IF(ISNUMBER($C$8),$C$8,""),IF($D16="Par personne et par jour",IF(AND(ISNUMBER($C$8),ISNUMBER($C$7)),$C$8*$C$7,""),IF($D16="Par personne et par nuit",IF(AND(ISNUMBER($C$8),ISNUMBER($C$9)),$C$8*$C$9,""),IF($D16="Par jour",IF(ISNUMBER($C$7),$C$7,""),IF($D16="Forfait",1,"")))))))</f>
        <v/>
      </c>
      <c r="F16" s="11" t="n"/>
      <c r="G16" s="8">
        <f>IF(AND(ISNUMBER($E16),ISNUMBER($F16)),ROUND($E16*$F16,2),"")</f>
        <v/>
      </c>
      <c r="H16" s="11" t="n"/>
      <c r="I16" s="11" t="n"/>
      <c r="J16" s="14">
        <f>IF(ISNUMBER($H16),$H16-N($G16),"")</f>
        <v/>
      </c>
    </row>
    <row r="17" ht="22" customHeight="1">
      <c r="A17" s="4" t="inlineStr">
        <is>
          <t>Emplacement</t>
        </is>
      </c>
      <c r="B17" s="12" t="inlineStr">
        <is>
          <t>Frais d'inscription</t>
        </is>
      </c>
      <c r="C17" s="12" t="n"/>
      <c r="D17" s="4" t="inlineStr">
        <is>
          <t>Forfait</t>
        </is>
      </c>
      <c r="E17" s="13">
        <f>IF($D17="","",IF($D17="Par m²",IF(ISNUMBER($C$6),$C$6,""),IF($D17="Par personne",IF(ISNUMBER($C$8),$C$8,""),IF($D17="Par personne et par jour",IF(AND(ISNUMBER($C$8),ISNUMBER($C$7)),$C$8*$C$7,""),IF($D17="Par personne et par nuit",IF(AND(ISNUMBER($C$8),ISNUMBER($C$9)),$C$8*$C$9,""),IF($D17="Par jour",IF(ISNUMBER($C$7),$C$7,""),IF($D17="Forfait",1,"")))))))</f>
        <v/>
      </c>
      <c r="F17" s="11" t="n"/>
      <c r="G17" s="8">
        <f>IF(AND(ISNUMBER($E17),ISNUMBER($F17)),ROUND($E17*$F17,2),"")</f>
        <v/>
      </c>
      <c r="H17" s="11" t="n"/>
      <c r="I17" s="11" t="n"/>
      <c r="J17" s="14">
        <f>IF(ISNUMBER($H17),$H17-N($G17),"")</f>
        <v/>
      </c>
    </row>
    <row r="18" ht="22" customHeight="1">
      <c r="A18" s="4" t="inlineStr">
        <is>
          <t>Emplacement</t>
        </is>
      </c>
      <c r="B18" s="12" t="inlineStr">
        <is>
          <t>Assurance exposant</t>
        </is>
      </c>
      <c r="C18" s="12" t="n"/>
      <c r="D18" s="4" t="inlineStr">
        <is>
          <t>Forfait</t>
        </is>
      </c>
      <c r="E18" s="13">
        <f>IF($D18="","",IF($D18="Par m²",IF(ISNUMBER($C$6),$C$6,""),IF($D18="Par personne",IF(ISNUMBER($C$8),$C$8,""),IF($D18="Par personne et par jour",IF(AND(ISNUMBER($C$8),ISNUMBER($C$7)),$C$8*$C$7,""),IF($D18="Par personne et par nuit",IF(AND(ISNUMBER($C$8),ISNUMBER($C$9)),$C$8*$C$9,""),IF($D18="Par jour",IF(ISNUMBER($C$7),$C$7,""),IF($D18="Forfait",1,"")))))))</f>
        <v/>
      </c>
      <c r="F18" s="11" t="n"/>
      <c r="G18" s="8">
        <f>IF(AND(ISNUMBER($E18),ISNUMBER($F18)),ROUND($E18*$F18,2),"")</f>
        <v/>
      </c>
      <c r="H18" s="11" t="n"/>
      <c r="I18" s="11" t="n"/>
      <c r="J18" s="14">
        <f>IF(ISNUMBER($H18),$H18-N($G18),"")</f>
        <v/>
      </c>
    </row>
    <row r="19" ht="22" customHeight="1">
      <c r="A19" s="4" t="inlineStr">
        <is>
          <t>Emplacement</t>
        </is>
      </c>
      <c r="B19" s="12" t="inlineStr">
        <is>
          <t>Insertion au catalogue</t>
        </is>
      </c>
      <c r="C19" s="12" t="n"/>
      <c r="D19" s="4" t="inlineStr">
        <is>
          <t>Forfait</t>
        </is>
      </c>
      <c r="E19" s="13">
        <f>IF($D19="","",IF($D19="Par m²",IF(ISNUMBER($C$6),$C$6,""),IF($D19="Par personne",IF(ISNUMBER($C$8),$C$8,""),IF($D19="Par personne et par jour",IF(AND(ISNUMBER($C$8),ISNUMBER($C$7)),$C$8*$C$7,""),IF($D19="Par personne et par nuit",IF(AND(ISNUMBER($C$8),ISNUMBER($C$9)),$C$8*$C$9,""),IF($D19="Par jour",IF(ISNUMBER($C$7),$C$7,""),IF($D19="Forfait",1,"")))))))</f>
        <v/>
      </c>
      <c r="F19" s="11" t="n"/>
      <c r="G19" s="8">
        <f>IF(AND(ISNUMBER($E19),ISNUMBER($F19)),ROUND($E19*$F19,2),"")</f>
        <v/>
      </c>
      <c r="H19" s="11" t="n"/>
      <c r="I19" s="11" t="n"/>
      <c r="J19" s="14">
        <f>IF(ISNUMBER($H19),$H19-N($G19),"")</f>
        <v/>
      </c>
    </row>
    <row r="20" ht="22" customHeight="1">
      <c r="A20" s="4" t="inlineStr">
        <is>
          <t>Stand</t>
        </is>
      </c>
      <c r="B20" s="12" t="inlineStr">
        <is>
          <t>Conception et construction</t>
        </is>
      </c>
      <c r="C20" s="12" t="n"/>
      <c r="D20" s="4" t="inlineStr">
        <is>
          <t>Par m²</t>
        </is>
      </c>
      <c r="E20" s="13">
        <f>IF($D20="","",IF($D20="Par m²",IF(ISNUMBER($C$6),$C$6,""),IF($D20="Par personne",IF(ISNUMBER($C$8),$C$8,""),IF($D20="Par personne et par jour",IF(AND(ISNUMBER($C$8),ISNUMBER($C$7)),$C$8*$C$7,""),IF($D20="Par personne et par nuit",IF(AND(ISNUMBER($C$8),ISNUMBER($C$9)),$C$8*$C$9,""),IF($D20="Par jour",IF(ISNUMBER($C$7),$C$7,""),IF($D20="Forfait",1,"")))))))</f>
        <v/>
      </c>
      <c r="F20" s="11" t="n"/>
      <c r="G20" s="8">
        <f>IF(AND(ISNUMBER($E20),ISNUMBER($F20)),ROUND($E20*$F20,2),"")</f>
        <v/>
      </c>
      <c r="H20" s="11" t="n"/>
      <c r="I20" s="11" t="n"/>
      <c r="J20" s="14">
        <f>IF(ISNUMBER($H20),$H20-N($G20),"")</f>
        <v/>
      </c>
    </row>
    <row r="21" ht="22" customHeight="1">
      <c r="A21" s="4" t="inlineStr">
        <is>
          <t>Stand</t>
        </is>
      </c>
      <c r="B21" s="12" t="inlineStr">
        <is>
          <t>Mobilier</t>
        </is>
      </c>
      <c r="C21" s="12" t="n"/>
      <c r="D21" s="4" t="inlineStr">
        <is>
          <t>Forfait</t>
        </is>
      </c>
      <c r="E21" s="13">
        <f>IF($D21="","",IF($D21="Par m²",IF(ISNUMBER($C$6),$C$6,""),IF($D21="Par personne",IF(ISNUMBER($C$8),$C$8,""),IF($D21="Par personne et par jour",IF(AND(ISNUMBER($C$8),ISNUMBER($C$7)),$C$8*$C$7,""),IF($D21="Par personne et par nuit",IF(AND(ISNUMBER($C$8),ISNUMBER($C$9)),$C$8*$C$9,""),IF($D21="Par jour",IF(ISNUMBER($C$7),$C$7,""),IF($D21="Forfait",1,"")))))))</f>
        <v/>
      </c>
      <c r="F21" s="11" t="n"/>
      <c r="G21" s="8">
        <f>IF(AND(ISNUMBER($E21),ISNUMBER($F21)),ROUND($E21*$F21,2),"")</f>
        <v/>
      </c>
      <c r="H21" s="11" t="n"/>
      <c r="I21" s="11" t="n"/>
      <c r="J21" s="14">
        <f>IF(ISNUMBER($H21),$H21-N($G21),"")</f>
        <v/>
      </c>
    </row>
    <row r="22" ht="22" customHeight="1">
      <c r="A22" s="4" t="inlineStr">
        <is>
          <t>Stand</t>
        </is>
      </c>
      <c r="B22" s="12" t="inlineStr">
        <is>
          <t>Signalétique et impressions</t>
        </is>
      </c>
      <c r="C22" s="12" t="n"/>
      <c r="D22" s="4" t="inlineStr">
        <is>
          <t>Forfait</t>
        </is>
      </c>
      <c r="E22" s="13">
        <f>IF($D22="","",IF($D22="Par m²",IF(ISNUMBER($C$6),$C$6,""),IF($D22="Par personne",IF(ISNUMBER($C$8),$C$8,""),IF($D22="Par personne et par jour",IF(AND(ISNUMBER($C$8),ISNUMBER($C$7)),$C$8*$C$7,""),IF($D22="Par personne et par nuit",IF(AND(ISNUMBER($C$8),ISNUMBER($C$9)),$C$8*$C$9,""),IF($D22="Par jour",IF(ISNUMBER($C$7),$C$7,""),IF($D22="Forfait",1,"")))))))</f>
        <v/>
      </c>
      <c r="F22" s="11" t="n"/>
      <c r="G22" s="8">
        <f>IF(AND(ISNUMBER($E22),ISNUMBER($F22)),ROUND($E22*$F22,2),"")</f>
        <v/>
      </c>
      <c r="H22" s="11" t="n"/>
      <c r="I22" s="11" t="n"/>
      <c r="J22" s="14">
        <f>IF(ISNUMBER($H22),$H22-N($G22),"")</f>
        <v/>
      </c>
    </row>
    <row r="23" ht="22" customHeight="1">
      <c r="A23" s="4" t="inlineStr">
        <is>
          <t>Stand</t>
        </is>
      </c>
      <c r="B23" s="12" t="inlineStr">
        <is>
          <t>Électricité et éclairage</t>
        </is>
      </c>
      <c r="C23" s="12" t="n"/>
      <c r="D23" s="4" t="inlineStr">
        <is>
          <t>Forfait</t>
        </is>
      </c>
      <c r="E23" s="13">
        <f>IF($D23="","",IF($D23="Par m²",IF(ISNUMBER($C$6),$C$6,""),IF($D23="Par personne",IF(ISNUMBER($C$8),$C$8,""),IF($D23="Par personne et par jour",IF(AND(ISNUMBER($C$8),ISNUMBER($C$7)),$C$8*$C$7,""),IF($D23="Par personne et par nuit",IF(AND(ISNUMBER($C$8),ISNUMBER($C$9)),$C$8*$C$9,""),IF($D23="Par jour",IF(ISNUMBER($C$7),$C$7,""),IF($D23="Forfait",1,"")))))))</f>
        <v/>
      </c>
      <c r="F23" s="11" t="n"/>
      <c r="G23" s="8">
        <f>IF(AND(ISNUMBER($E23),ISNUMBER($F23)),ROUND($E23*$F23,2),"")</f>
        <v/>
      </c>
      <c r="H23" s="11" t="n"/>
      <c r="I23" s="11" t="n"/>
      <c r="J23" s="14">
        <f>IF(ISNUMBER($H23),$H23-N($G23),"")</f>
        <v/>
      </c>
    </row>
    <row r="24" ht="22" customHeight="1">
      <c r="A24" s="4" t="inlineStr">
        <is>
          <t>Stand</t>
        </is>
      </c>
      <c r="B24" s="12" t="inlineStr">
        <is>
          <t>Internet</t>
        </is>
      </c>
      <c r="C24" s="12" t="n"/>
      <c r="D24" s="4" t="inlineStr">
        <is>
          <t>Forfait</t>
        </is>
      </c>
      <c r="E24" s="13">
        <f>IF($D24="","",IF($D24="Par m²",IF(ISNUMBER($C$6),$C$6,""),IF($D24="Par personne",IF(ISNUMBER($C$8),$C$8,""),IF($D24="Par personne et par jour",IF(AND(ISNUMBER($C$8),ISNUMBER($C$7)),$C$8*$C$7,""),IF($D24="Par personne et par nuit",IF(AND(ISNUMBER($C$8),ISNUMBER($C$9)),$C$8*$C$9,""),IF($D24="Par jour",IF(ISNUMBER($C$7),$C$7,""),IF($D24="Forfait",1,"")))))))</f>
        <v/>
      </c>
      <c r="F24" s="11" t="n"/>
      <c r="G24" s="8">
        <f>IF(AND(ISNUMBER($E24),ISNUMBER($F24)),ROUND($E24*$F24,2),"")</f>
        <v/>
      </c>
      <c r="H24" s="11" t="n"/>
      <c r="I24" s="11" t="n"/>
      <c r="J24" s="14">
        <f>IF(ISNUMBER($H24),$H24-N($G24),"")</f>
        <v/>
      </c>
    </row>
    <row r="25" ht="22" customHeight="1">
      <c r="A25" s="4" t="inlineStr">
        <is>
          <t>Stand</t>
        </is>
      </c>
      <c r="B25" s="12" t="inlineStr">
        <is>
          <t>Nettoyage</t>
        </is>
      </c>
      <c r="C25" s="12" t="n"/>
      <c r="D25" s="4" t="inlineStr">
        <is>
          <t>Par jour</t>
        </is>
      </c>
      <c r="E25" s="13">
        <f>IF($D25="","",IF($D25="Par m²",IF(ISNUMBER($C$6),$C$6,""),IF($D25="Par personne",IF(ISNUMBER($C$8),$C$8,""),IF($D25="Par personne et par jour",IF(AND(ISNUMBER($C$8),ISNUMBER($C$7)),$C$8*$C$7,""),IF($D25="Par personne et par nuit",IF(AND(ISNUMBER($C$8),ISNUMBER($C$9)),$C$8*$C$9,""),IF($D25="Par jour",IF(ISNUMBER($C$7),$C$7,""),IF($D25="Forfait",1,"")))))))</f>
        <v/>
      </c>
      <c r="F25" s="11" t="n"/>
      <c r="G25" s="8">
        <f>IF(AND(ISNUMBER($E25),ISNUMBER($F25)),ROUND($E25*$F25,2),"")</f>
        <v/>
      </c>
      <c r="H25" s="11" t="n"/>
      <c r="I25" s="11" t="n"/>
      <c r="J25" s="14">
        <f>IF(ISNUMBER($H25),$H25-N($G25),"")</f>
        <v/>
      </c>
    </row>
    <row r="26" ht="22" customHeight="1">
      <c r="A26" s="4" t="inlineStr">
        <is>
          <t>Logistique</t>
        </is>
      </c>
      <c r="B26" s="12" t="inlineStr">
        <is>
          <t>Transport du matériel</t>
        </is>
      </c>
      <c r="C26" s="12" t="n"/>
      <c r="D26" s="4" t="inlineStr">
        <is>
          <t>Forfait</t>
        </is>
      </c>
      <c r="E26" s="13">
        <f>IF($D26="","",IF($D26="Par m²",IF(ISNUMBER($C$6),$C$6,""),IF($D26="Par personne",IF(ISNUMBER($C$8),$C$8,""),IF($D26="Par personne et par jour",IF(AND(ISNUMBER($C$8),ISNUMBER($C$7)),$C$8*$C$7,""),IF($D26="Par personne et par nuit",IF(AND(ISNUMBER($C$8),ISNUMBER($C$9)),$C$8*$C$9,""),IF($D26="Par jour",IF(ISNUMBER($C$7),$C$7,""),IF($D26="Forfait",1,"")))))))</f>
        <v/>
      </c>
      <c r="F26" s="11" t="n"/>
      <c r="G26" s="8">
        <f>IF(AND(ISNUMBER($E26),ISNUMBER($F26)),ROUND($E26*$F26,2),"")</f>
        <v/>
      </c>
      <c r="H26" s="11" t="n"/>
      <c r="I26" s="11" t="n"/>
      <c r="J26" s="14">
        <f>IF(ISNUMBER($H26),$H26-N($G26),"")</f>
        <v/>
      </c>
    </row>
    <row r="27" ht="22" customHeight="1">
      <c r="A27" s="4" t="inlineStr">
        <is>
          <t>Logistique</t>
        </is>
      </c>
      <c r="B27" s="12" t="inlineStr">
        <is>
          <t>Manutention</t>
        </is>
      </c>
      <c r="C27" s="12" t="n"/>
      <c r="D27" s="4" t="inlineStr">
        <is>
          <t>Forfait</t>
        </is>
      </c>
      <c r="E27" s="13">
        <f>IF($D27="","",IF($D27="Par m²",IF(ISNUMBER($C$6),$C$6,""),IF($D27="Par personne",IF(ISNUMBER($C$8),$C$8,""),IF($D27="Par personne et par jour",IF(AND(ISNUMBER($C$8),ISNUMBER($C$7)),$C$8*$C$7,""),IF($D27="Par personne et par nuit",IF(AND(ISNUMBER($C$8),ISNUMBER($C$9)),$C$8*$C$9,""),IF($D27="Par jour",IF(ISNUMBER($C$7),$C$7,""),IF($D27="Forfait",1,"")))))))</f>
        <v/>
      </c>
      <c r="F27" s="11" t="n"/>
      <c r="G27" s="8">
        <f>IF(AND(ISNUMBER($E27),ISNUMBER($F27)),ROUND($E27*$F27,2),"")</f>
        <v/>
      </c>
      <c r="H27" s="11" t="n"/>
      <c r="I27" s="11" t="n"/>
      <c r="J27" s="14">
        <f>IF(ISNUMBER($H27),$H27-N($G27),"")</f>
        <v/>
      </c>
    </row>
    <row r="28" ht="22" customHeight="1">
      <c r="A28" s="4" t="inlineStr">
        <is>
          <t>Logistique</t>
        </is>
      </c>
      <c r="B28" s="12" t="inlineStr">
        <is>
          <t>Stockage</t>
        </is>
      </c>
      <c r="C28" s="12" t="n"/>
      <c r="D28" s="4" t="inlineStr">
        <is>
          <t>Forfait</t>
        </is>
      </c>
      <c r="E28" s="13">
        <f>IF($D28="","",IF($D28="Par m²",IF(ISNUMBER($C$6),$C$6,""),IF($D28="Par personne",IF(ISNUMBER($C$8),$C$8,""),IF($D28="Par personne et par jour",IF(AND(ISNUMBER($C$8),ISNUMBER($C$7)),$C$8*$C$7,""),IF($D28="Par personne et par nuit",IF(AND(ISNUMBER($C$8),ISNUMBER($C$9)),$C$8*$C$9,""),IF($D28="Par jour",IF(ISNUMBER($C$7),$C$7,""),IF($D28="Forfait",1,"")))))))</f>
        <v/>
      </c>
      <c r="F28" s="11" t="n"/>
      <c r="G28" s="8">
        <f>IF(AND(ISNUMBER($E28),ISNUMBER($F28)),ROUND($E28*$F28,2),"")</f>
        <v/>
      </c>
      <c r="H28" s="11" t="n"/>
      <c r="I28" s="11" t="n"/>
      <c r="J28" s="14">
        <f>IF(ISNUMBER($H28),$H28-N($G28),"")</f>
        <v/>
      </c>
    </row>
    <row r="29" ht="22" customHeight="1">
      <c r="A29" s="4" t="inlineStr">
        <is>
          <t>Équipe</t>
        </is>
      </c>
      <c r="B29" s="12" t="inlineStr">
        <is>
          <t>Déplacements</t>
        </is>
      </c>
      <c r="C29" s="12" t="n"/>
      <c r="D29" s="4" t="inlineStr">
        <is>
          <t>Par personne</t>
        </is>
      </c>
      <c r="E29" s="13">
        <f>IF($D29="","",IF($D29="Par m²",IF(ISNUMBER($C$6),$C$6,""),IF($D29="Par personne",IF(ISNUMBER($C$8),$C$8,""),IF($D29="Par personne et par jour",IF(AND(ISNUMBER($C$8),ISNUMBER($C$7)),$C$8*$C$7,""),IF($D29="Par personne et par nuit",IF(AND(ISNUMBER($C$8),ISNUMBER($C$9)),$C$8*$C$9,""),IF($D29="Par jour",IF(ISNUMBER($C$7),$C$7,""),IF($D29="Forfait",1,"")))))))</f>
        <v/>
      </c>
      <c r="F29" s="11" t="n"/>
      <c r="G29" s="8">
        <f>IF(AND(ISNUMBER($E29),ISNUMBER($F29)),ROUND($E29*$F29,2),"")</f>
        <v/>
      </c>
      <c r="H29" s="11" t="n"/>
      <c r="I29" s="11" t="n"/>
      <c r="J29" s="14">
        <f>IF(ISNUMBER($H29),$H29-N($G29),"")</f>
        <v/>
      </c>
    </row>
    <row r="30" ht="22" customHeight="1">
      <c r="A30" s="4" t="inlineStr">
        <is>
          <t>Équipe</t>
        </is>
      </c>
      <c r="B30" s="12" t="inlineStr">
        <is>
          <t>Hébergement</t>
        </is>
      </c>
      <c r="C30" s="12" t="n"/>
      <c r="D30" s="4" t="inlineStr">
        <is>
          <t>Par personne et par nuit</t>
        </is>
      </c>
      <c r="E30" s="13">
        <f>IF($D30="","",IF($D30="Par m²",IF(ISNUMBER($C$6),$C$6,""),IF($D30="Par personne",IF(ISNUMBER($C$8),$C$8,""),IF($D30="Par personne et par jour",IF(AND(ISNUMBER($C$8),ISNUMBER($C$7)),$C$8*$C$7,""),IF($D30="Par personne et par nuit",IF(AND(ISNUMBER($C$8),ISNUMBER($C$9)),$C$8*$C$9,""),IF($D30="Par jour",IF(ISNUMBER($C$7),$C$7,""),IF($D30="Forfait",1,"")))))))</f>
        <v/>
      </c>
      <c r="F30" s="11" t="n"/>
      <c r="G30" s="8">
        <f>IF(AND(ISNUMBER($E30),ISNUMBER($F30)),ROUND($E30*$F30,2),"")</f>
        <v/>
      </c>
      <c r="H30" s="11" t="n"/>
      <c r="I30" s="11" t="n"/>
      <c r="J30" s="14">
        <f>IF(ISNUMBER($H30),$H30-N($G30),"")</f>
        <v/>
      </c>
    </row>
    <row r="31" ht="22" customHeight="1">
      <c r="A31" s="4" t="inlineStr">
        <is>
          <t>Équipe</t>
        </is>
      </c>
      <c r="B31" s="12" t="inlineStr">
        <is>
          <t>Repas</t>
        </is>
      </c>
      <c r="C31" s="12" t="n"/>
      <c r="D31" s="4" t="inlineStr">
        <is>
          <t>Par personne et par jour</t>
        </is>
      </c>
      <c r="E31" s="13">
        <f>IF($D31="","",IF($D31="Par m²",IF(ISNUMBER($C$6),$C$6,""),IF($D31="Par personne",IF(ISNUMBER($C$8),$C$8,""),IF($D31="Par personne et par jour",IF(AND(ISNUMBER($C$8),ISNUMBER($C$7)),$C$8*$C$7,""),IF($D31="Par personne et par nuit",IF(AND(ISNUMBER($C$8),ISNUMBER($C$9)),$C$8*$C$9,""),IF($D31="Par jour",IF(ISNUMBER($C$7),$C$7,""),IF($D31="Forfait",1,"")))))))</f>
        <v/>
      </c>
      <c r="F31" s="11" t="n"/>
      <c r="G31" s="8">
        <f>IF(AND(ISNUMBER($E31),ISNUMBER($F31)),ROUND($E31*$F31,2),"")</f>
        <v/>
      </c>
      <c r="H31" s="11" t="n"/>
      <c r="I31" s="11" t="n"/>
      <c r="J31" s="14">
        <f>IF(ISNUMBER($H31),$H31-N($G31),"")</f>
        <v/>
      </c>
    </row>
    <row r="32" ht="22" customHeight="1">
      <c r="A32" s="4" t="inlineStr">
        <is>
          <t>Équipe</t>
        </is>
      </c>
      <c r="B32" s="12" t="inlineStr">
        <is>
          <t>Hôtesses ou renforts</t>
        </is>
      </c>
      <c r="C32" s="12" t="n"/>
      <c r="D32" s="4" t="inlineStr">
        <is>
          <t>Par jour</t>
        </is>
      </c>
      <c r="E32" s="13">
        <f>IF($D32="","",IF($D32="Par m²",IF(ISNUMBER($C$6),$C$6,""),IF($D32="Par personne",IF(ISNUMBER($C$8),$C$8,""),IF($D32="Par personne et par jour",IF(AND(ISNUMBER($C$8),ISNUMBER($C$7)),$C$8*$C$7,""),IF($D32="Par personne et par nuit",IF(AND(ISNUMBER($C$8),ISNUMBER($C$9)),$C$8*$C$9,""),IF($D32="Par jour",IF(ISNUMBER($C$7),$C$7,""),IF($D32="Forfait",1,"")))))))</f>
        <v/>
      </c>
      <c r="F32" s="11" t="n"/>
      <c r="G32" s="8">
        <f>IF(AND(ISNUMBER($E32),ISNUMBER($F32)),ROUND($E32*$F32,2),"")</f>
        <v/>
      </c>
      <c r="H32" s="11" t="n"/>
      <c r="I32" s="11" t="n"/>
      <c r="J32" s="14">
        <f>IF(ISNUMBER($H32),$H32-N($G32),"")</f>
        <v/>
      </c>
    </row>
    <row r="33" ht="22" customHeight="1">
      <c r="A33" s="4" t="inlineStr">
        <is>
          <t>Communication</t>
        </is>
      </c>
      <c r="B33" s="12" t="inlineStr">
        <is>
          <t>Invitations clients</t>
        </is>
      </c>
      <c r="C33" s="12" t="n"/>
      <c r="D33" s="4" t="inlineStr">
        <is>
          <t>Forfait</t>
        </is>
      </c>
      <c r="E33" s="13">
        <f>IF($D33="","",IF($D33="Par m²",IF(ISNUMBER($C$6),$C$6,""),IF($D33="Par personne",IF(ISNUMBER($C$8),$C$8,""),IF($D33="Par personne et par jour",IF(AND(ISNUMBER($C$8),ISNUMBER($C$7)),$C$8*$C$7,""),IF($D33="Par personne et par nuit",IF(AND(ISNUMBER($C$8),ISNUMBER($C$9)),$C$8*$C$9,""),IF($D33="Par jour",IF(ISNUMBER($C$7),$C$7,""),IF($D33="Forfait",1,"")))))))</f>
        <v/>
      </c>
      <c r="F33" s="11" t="n"/>
      <c r="G33" s="8">
        <f>IF(AND(ISNUMBER($E33),ISNUMBER($F33)),ROUND($E33*$F33,2),"")</f>
        <v/>
      </c>
      <c r="H33" s="11" t="n"/>
      <c r="I33" s="11" t="n"/>
      <c r="J33" s="14">
        <f>IF(ISNUMBER($H33),$H33-N($G33),"")</f>
        <v/>
      </c>
    </row>
    <row r="34" ht="22" customHeight="1">
      <c r="A34" s="4" t="inlineStr">
        <is>
          <t>Communication</t>
        </is>
      </c>
      <c r="B34" s="12" t="inlineStr">
        <is>
          <t>Documentation et objets publicitaires</t>
        </is>
      </c>
      <c r="C34" s="12" t="n"/>
      <c r="D34" s="4" t="inlineStr">
        <is>
          <t>Forfait</t>
        </is>
      </c>
      <c r="E34" s="13">
        <f>IF($D34="","",IF($D34="Par m²",IF(ISNUMBER($C$6),$C$6,""),IF($D34="Par personne",IF(ISNUMBER($C$8),$C$8,""),IF($D34="Par personne et par jour",IF(AND(ISNUMBER($C$8),ISNUMBER($C$7)),$C$8*$C$7,""),IF($D34="Par personne et par nuit",IF(AND(ISNUMBER($C$8),ISNUMBER($C$9)),$C$8*$C$9,""),IF($D34="Par jour",IF(ISNUMBER($C$7),$C$7,""),IF($D34="Forfait",1,"")))))))</f>
        <v/>
      </c>
      <c r="F34" s="11" t="n"/>
      <c r="G34" s="8">
        <f>IF(AND(ISNUMBER($E34),ISNUMBER($F34)),ROUND($E34*$F34,2),"")</f>
        <v/>
      </c>
      <c r="H34" s="11" t="n"/>
      <c r="I34" s="11" t="n"/>
      <c r="J34" s="14">
        <f>IF(ISNUMBER($H34),$H34-N($G34),"")</f>
        <v/>
      </c>
    </row>
    <row r="35" ht="22" customHeight="1">
      <c r="A35" s="4" t="inlineStr">
        <is>
          <t>Communication</t>
        </is>
      </c>
      <c r="B35" s="12" t="inlineStr">
        <is>
          <t>Publicité ou parrainage sur le salon</t>
        </is>
      </c>
      <c r="C35" s="12" t="n"/>
      <c r="D35" s="4" t="inlineStr">
        <is>
          <t>Forfait</t>
        </is>
      </c>
      <c r="E35" s="13">
        <f>IF($D35="","",IF($D35="Par m²",IF(ISNUMBER($C$6),$C$6,""),IF($D35="Par personne",IF(ISNUMBER($C$8),$C$8,""),IF($D35="Par personne et par jour",IF(AND(ISNUMBER($C$8),ISNUMBER($C$7)),$C$8*$C$7,""),IF($D35="Par personne et par nuit",IF(AND(ISNUMBER($C$8),ISNUMBER($C$9)),$C$8*$C$9,""),IF($D35="Par jour",IF(ISNUMBER($C$7),$C$7,""),IF($D35="Forfait",1,"")))))))</f>
        <v/>
      </c>
      <c r="F35" s="11" t="n"/>
      <c r="G35" s="8">
        <f>IF(AND(ISNUMBER($E35),ISNUMBER($F35)),ROUND($E35*$F35,2),"")</f>
        <v/>
      </c>
      <c r="H35" s="11" t="n"/>
      <c r="I35" s="11" t="n"/>
      <c r="J35" s="14">
        <f>IF(ISNUMBER($H35),$H35-N($G35),"")</f>
        <v/>
      </c>
    </row>
    <row r="36" ht="22" customHeight="1">
      <c r="A36" s="4" t="inlineStr">
        <is>
          <t>Après le salon</t>
        </is>
      </c>
      <c r="B36" s="12" t="inlineStr">
        <is>
          <t>Suivi des contacts</t>
        </is>
      </c>
      <c r="C36" s="12" t="n"/>
      <c r="D36" s="4" t="inlineStr">
        <is>
          <t>Forfait</t>
        </is>
      </c>
      <c r="E36" s="13">
        <f>IF($D36="","",IF($D36="Par m²",IF(ISNUMBER($C$6),$C$6,""),IF($D36="Par personne",IF(ISNUMBER($C$8),$C$8,""),IF($D36="Par personne et par jour",IF(AND(ISNUMBER($C$8),ISNUMBER($C$7)),$C$8*$C$7,""),IF($D36="Par personne et par nuit",IF(AND(ISNUMBER($C$8),ISNUMBER($C$9)),$C$8*$C$9,""),IF($D36="Par jour",IF(ISNUMBER($C$7),$C$7,""),IF($D36="Forfait",1,"")))))))</f>
        <v/>
      </c>
      <c r="F36" s="11" t="n"/>
      <c r="G36" s="8">
        <f>IF(AND(ISNUMBER($E36),ISNUMBER($F36)),ROUND($E36*$F36,2),"")</f>
        <v/>
      </c>
      <c r="H36" s="11" t="n"/>
      <c r="I36" s="11" t="n"/>
      <c r="J36" s="14">
        <f>IF(ISNUMBER($H36),$H36-N($G36),"")</f>
        <v/>
      </c>
    </row>
    <row r="37" ht="22" customHeight="1">
      <c r="A37" s="4" t="inlineStr">
        <is>
          <t>Imprévus</t>
        </is>
      </c>
      <c r="B37" s="12" t="inlineStr">
        <is>
          <t>Imprévus</t>
        </is>
      </c>
      <c r="C37" s="12" t="n"/>
      <c r="D37" s="4" t="inlineStr">
        <is>
          <t>Forfait</t>
        </is>
      </c>
      <c r="E37" s="13">
        <f>IF($D37="","",IF($D37="Par m²",IF(ISNUMBER($C$6),$C$6,""),IF($D37="Par personne",IF(ISNUMBER($C$8),$C$8,""),IF($D37="Par personne et par jour",IF(AND(ISNUMBER($C$8),ISNUMBER($C$7)),$C$8*$C$7,""),IF($D37="Par personne et par nuit",IF(AND(ISNUMBER($C$8),ISNUMBER($C$9)),$C$8*$C$9,""),IF($D37="Par jour",IF(ISNUMBER($C$7),$C$7,""),IF($D37="Forfait",1,"")))))))</f>
        <v/>
      </c>
      <c r="F37" s="11" t="n"/>
      <c r="G37" s="8">
        <f>IF(AND(ISNUMBER($E37),ISNUMBER($F37)),ROUND($E37*$F37,2),"")</f>
        <v/>
      </c>
      <c r="H37" s="11" t="n"/>
      <c r="I37" s="11" t="n"/>
      <c r="J37" s="14">
        <f>IF(ISNUMBER($H37),$H37-N($G37),"")</f>
        <v/>
      </c>
    </row>
    <row r="38" ht="22" customHeight="1">
      <c r="A38" s="4" t="n"/>
      <c r="B38" s="12" t="n"/>
      <c r="C38" s="12" t="n"/>
      <c r="D38" s="4" t="n"/>
      <c r="E38" s="13">
        <f>IF($D38="","",IF($D38="Par m²",IF(ISNUMBER($C$6),$C$6,""),IF($D38="Par personne",IF(ISNUMBER($C$8),$C$8,""),IF($D38="Par personne et par jour",IF(AND(ISNUMBER($C$8),ISNUMBER($C$7)),$C$8*$C$7,""),IF($D38="Par personne et par nuit",IF(AND(ISNUMBER($C$8),ISNUMBER($C$9)),$C$8*$C$9,""),IF($D38="Par jour",IF(ISNUMBER($C$7),$C$7,""),IF($D38="Forfait",1,"")))))))</f>
        <v/>
      </c>
      <c r="F38" s="11" t="n"/>
      <c r="G38" s="8">
        <f>IF(AND(ISNUMBER($E38),ISNUMBER($F38)),ROUND($E38*$F38,2),"")</f>
        <v/>
      </c>
      <c r="H38" s="11" t="n"/>
      <c r="I38" s="11" t="n"/>
      <c r="J38" s="14">
        <f>IF(ISNUMBER($H38),$H38-N($G38),"")</f>
        <v/>
      </c>
    </row>
    <row r="39" ht="22" customHeight="1">
      <c r="A39" s="4" t="n"/>
      <c r="B39" s="12" t="n"/>
      <c r="C39" s="12" t="n"/>
      <c r="D39" s="4" t="n"/>
      <c r="E39" s="13">
        <f>IF($D39="","",IF($D39="Par m²",IF(ISNUMBER($C$6),$C$6,""),IF($D39="Par personne",IF(ISNUMBER($C$8),$C$8,""),IF($D39="Par personne et par jour",IF(AND(ISNUMBER($C$8),ISNUMBER($C$7)),$C$8*$C$7,""),IF($D39="Par personne et par nuit",IF(AND(ISNUMBER($C$8),ISNUMBER($C$9)),$C$8*$C$9,""),IF($D39="Par jour",IF(ISNUMBER($C$7),$C$7,""),IF($D39="Forfait",1,"")))))))</f>
        <v/>
      </c>
      <c r="F39" s="11" t="n"/>
      <c r="G39" s="8">
        <f>IF(AND(ISNUMBER($E39),ISNUMBER($F39)),ROUND($E39*$F39,2),"")</f>
        <v/>
      </c>
      <c r="H39" s="11" t="n"/>
      <c r="I39" s="11" t="n"/>
      <c r="J39" s="14">
        <f>IF(ISNUMBER($H39),$H39-N($G39),"")</f>
        <v/>
      </c>
    </row>
    <row r="40" ht="22" customHeight="1">
      <c r="A40" s="4" t="n"/>
      <c r="B40" s="12" t="n"/>
      <c r="C40" s="12" t="n"/>
      <c r="D40" s="4" t="n"/>
      <c r="E40" s="13">
        <f>IF($D40="","",IF($D40="Par m²",IF(ISNUMBER($C$6),$C$6,""),IF($D40="Par personne",IF(ISNUMBER($C$8),$C$8,""),IF($D40="Par personne et par jour",IF(AND(ISNUMBER($C$8),ISNUMBER($C$7)),$C$8*$C$7,""),IF($D40="Par personne et par nuit",IF(AND(ISNUMBER($C$8),ISNUMBER($C$9)),$C$8*$C$9,""),IF($D40="Par jour",IF(ISNUMBER($C$7),$C$7,""),IF($D40="Forfait",1,"")))))))</f>
        <v/>
      </c>
      <c r="F40" s="11" t="n"/>
      <c r="G40" s="8">
        <f>IF(AND(ISNUMBER($E40),ISNUMBER($F40)),ROUND($E40*$F40,2),"")</f>
        <v/>
      </c>
      <c r="H40" s="11" t="n"/>
      <c r="I40" s="11" t="n"/>
      <c r="J40" s="14">
        <f>IF(ISNUMBER($H40),$H40-N($G40),"")</f>
        <v/>
      </c>
    </row>
    <row r="41" ht="22" customHeight="1">
      <c r="A41" s="4" t="n"/>
      <c r="B41" s="12" t="n"/>
      <c r="C41" s="12" t="n"/>
      <c r="D41" s="4" t="n"/>
      <c r="E41" s="13">
        <f>IF($D41="","",IF($D41="Par m²",IF(ISNUMBER($C$6),$C$6,""),IF($D41="Par personne",IF(ISNUMBER($C$8),$C$8,""),IF($D41="Par personne et par jour",IF(AND(ISNUMBER($C$8),ISNUMBER($C$7)),$C$8*$C$7,""),IF($D41="Par personne et par nuit",IF(AND(ISNUMBER($C$8),ISNUMBER($C$9)),$C$8*$C$9,""),IF($D41="Par jour",IF(ISNUMBER($C$7),$C$7,""),IF($D41="Forfait",1,"")))))))</f>
        <v/>
      </c>
      <c r="F41" s="11" t="n"/>
      <c r="G41" s="8">
        <f>IF(AND(ISNUMBER($E41),ISNUMBER($F41)),ROUND($E41*$F41,2),"")</f>
        <v/>
      </c>
      <c r="H41" s="11" t="n"/>
      <c r="I41" s="11" t="n"/>
      <c r="J41" s="14">
        <f>IF(ISNUMBER($H41),$H41-N($G41),"")</f>
        <v/>
      </c>
    </row>
    <row r="42" ht="22" customHeight="1">
      <c r="A42" s="4" t="n"/>
      <c r="B42" s="12" t="n"/>
      <c r="C42" s="12" t="n"/>
      <c r="D42" s="4" t="n"/>
      <c r="E42" s="13">
        <f>IF($D42="","",IF($D42="Par m²",IF(ISNUMBER($C$6),$C$6,""),IF($D42="Par personne",IF(ISNUMBER($C$8),$C$8,""),IF($D42="Par personne et par jour",IF(AND(ISNUMBER($C$8),ISNUMBER($C$7)),$C$8*$C$7,""),IF($D42="Par personne et par nuit",IF(AND(ISNUMBER($C$8),ISNUMBER($C$9)),$C$8*$C$9,""),IF($D42="Par jour",IF(ISNUMBER($C$7),$C$7,""),IF($D42="Forfait",1,"")))))))</f>
        <v/>
      </c>
      <c r="F42" s="11" t="n"/>
      <c r="G42" s="8">
        <f>IF(AND(ISNUMBER($E42),ISNUMBER($F42)),ROUND($E42*$F42,2),"")</f>
        <v/>
      </c>
      <c r="H42" s="11" t="n"/>
      <c r="I42" s="11" t="n"/>
      <c r="J42" s="14">
        <f>IF(ISNUMBER($H42),$H42-N($G42),"")</f>
        <v/>
      </c>
    </row>
    <row r="43" ht="22" customHeight="1">
      <c r="A43" s="4" t="n"/>
      <c r="B43" s="12" t="n"/>
      <c r="C43" s="12" t="n"/>
      <c r="D43" s="4" t="n"/>
      <c r="E43" s="13">
        <f>IF($D43="","",IF($D43="Par m²",IF(ISNUMBER($C$6),$C$6,""),IF($D43="Par personne",IF(ISNUMBER($C$8),$C$8,""),IF($D43="Par personne et par jour",IF(AND(ISNUMBER($C$8),ISNUMBER($C$7)),$C$8*$C$7,""),IF($D43="Par personne et par nuit",IF(AND(ISNUMBER($C$8),ISNUMBER($C$9)),$C$8*$C$9,""),IF($D43="Par jour",IF(ISNUMBER($C$7),$C$7,""),IF($D43="Forfait",1,"")))))))</f>
        <v/>
      </c>
      <c r="F43" s="11" t="n"/>
      <c r="G43" s="8">
        <f>IF(AND(ISNUMBER($E43),ISNUMBER($F43)),ROUND($E43*$F43,2),"")</f>
        <v/>
      </c>
      <c r="H43" s="11" t="n"/>
      <c r="I43" s="11" t="n"/>
      <c r="J43" s="14">
        <f>IF(ISNUMBER($H43),$H43-N($G43),"")</f>
        <v/>
      </c>
    </row>
  </sheetData>
  <mergeCells count="21">
    <mergeCell ref="A14:J14"/>
    <mergeCell ref="A11:B11"/>
    <mergeCell ref="D7:F7"/>
    <mergeCell ref="A6:B6"/>
    <mergeCell ref="A2:C2"/>
    <mergeCell ref="A7:B7"/>
    <mergeCell ref="D4:F4"/>
    <mergeCell ref="D3:F3"/>
    <mergeCell ref="D9:F9"/>
    <mergeCell ref="D8:F8"/>
    <mergeCell ref="A3:B3"/>
    <mergeCell ref="A12:B12"/>
    <mergeCell ref="A1:J1"/>
    <mergeCell ref="D5:F5"/>
    <mergeCell ref="A5:B5"/>
    <mergeCell ref="D2:G2"/>
    <mergeCell ref="A8:B8"/>
    <mergeCell ref="A4:B4"/>
    <mergeCell ref="A10:B10"/>
    <mergeCell ref="A9:B9"/>
    <mergeCell ref="D6:F6"/>
  </mergeCells>
  <conditionalFormatting sqref="D6:G6">
    <cfRule type="expression" priority="1" dxfId="0" stopIfTrue="0">
      <formula>AND(ISNUMBER($G$6),$G$6&lt;0)</formula>
    </cfRule>
  </conditionalFormatting>
  <conditionalFormatting sqref="H11:J11">
    <cfRule type="expression" priority="2" dxfId="1" stopIfTrue="0">
      <formula>ROUND($I$11,2)&lt;&gt;0</formula>
    </cfRule>
  </conditionalFormatting>
  <conditionalFormatting sqref="J16:J43">
    <cfRule type="expression" priority="3" dxfId="2" stopIfTrue="0">
      <formula>AND(ISNUMBER($J16),$J16&gt;0)</formula>
    </cfRule>
  </conditionalFormatting>
  <conditionalFormatting sqref="D16:E43">
    <cfRule type="expression" priority="4" dxfId="1" stopIfTrue="0">
      <formula>AND($D16="Par personne et par nuit",ISNUMBER($C$9),$C$9=0)</formula>
    </cfRule>
  </conditionalFormatting>
  <conditionalFormatting sqref="D16:D43">
    <cfRule type="expression" priority="5" dxfId="1" stopIfTrue="0">
      <formula>AND(ISNUMBER($F16),$D16="")</formula>
    </cfRule>
  </conditionalFormatting>
  <conditionalFormatting sqref="A16:A43">
    <cfRule type="expression" priority="6" dxfId="1" stopIfTrue="0">
      <formula>AND(ISNUMBER($F16),SUMPRODUCT(--($H$4:$H$10=$A16))=0)</formula>
    </cfRule>
  </conditionalFormatting>
  <dataValidations count="8">
    <dataValidation sqref="C6" showDropDown="0" showInputMessage="0" showErrorMessage="1" allowBlank="1" errorTitle="Valeur non prévue" error="Saisis un nombre entier de 1 à 2000." type="whole" errorStyle="stop" operator="between">
      <formula1>1</formula1>
      <formula2>2000</formula2>
    </dataValidation>
    <dataValidation sqref="C7" showDropDown="0" showInputMessage="0" showErrorMessage="1" allowBlank="1" errorTitle="Valeur non prévue" error="Saisis un nombre entier de 1 à 15." type="whole" errorStyle="stop" operator="between">
      <formula1>1</formula1>
      <formula2>15</formula2>
    </dataValidation>
    <dataValidation sqref="C8" showDropDown="0" showInputMessage="0" showErrorMessage="1" allowBlank="1" errorTitle="Valeur non prévue" error="Saisis un nombre entier de 1 à 100." type="whole" errorStyle="stop" operator="between">
      <formula1>1</formula1>
      <formula2>100</formula2>
    </dataValidation>
    <dataValidation sqref="C9" showDropDown="0" showInputMessage="0" showErrorMessage="1" allowBlank="1" errorTitle="Valeur non prévue" error="Saisis un nombre entier de 0 à 30." type="whole" errorStyle="stop" operator="between">
      <formula1>0</formula1>
      <formula2>30</formula2>
    </dataValidation>
    <dataValidation sqref="C11" showDropDown="0" showInputMessage="0" showErrorMessage="1" allowBlank="1" errorTitle="Valeur non prévue" error="Saisis un nombre entier de 1 à 100000." type="whole" errorStyle="stop" operator="between">
      <formula1>1</formula1>
      <formula2>100000</formula2>
    </dataValidation>
    <dataValidation sqref="C12" showDropDown="0" showInputMessage="0" showErrorMessage="1" allowBlank="1" errorTitle="Valeur non prévue" error="Saisis un nombre entier de 0 à 100000." type="whole" errorStyle="stop" operator="between">
      <formula1>0</formula1>
      <formula2>100000</formula2>
    </dataValidation>
    <dataValidation sqref="A16:A43" showDropDown="0" showInputMessage="0" showErrorMessage="1" allowBlank="1" errorTitle="Valeur non prévue" error="Choisis une valeur dans la liste." type="list" errorStyle="stop">
      <formula1>"Emplacement,Stand,Logistique,Équipe,Communication,Après le salon,Imprévus"</formula1>
    </dataValidation>
    <dataValidation sqref="D16:D43" showDropDown="0" showInputMessage="0" showErrorMessage="1" allowBlank="1" errorTitle="Valeur non prévue" error="Choisis une valeur dans la liste." type="list" errorStyle="stop">
      <formula1>"Par m²,Par personne,Par personne et par nuit,Par personne et par jour,Par jour,Forfait"</formula1>
    </dataValidation>
  </dataValidations>
  <pageMargins left="0.4" right="0.4" top="0.5" bottom="0.5" header="0.2" footer="0.2"/>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A17"/>
  <sheetViews>
    <sheetView workbookViewId="0">
      <selection activeCell="A1" sqref="A1"/>
    </sheetView>
  </sheetViews>
  <sheetFormatPr baseColWidth="8" defaultRowHeight="15"/>
  <cols>
    <col width="100" customWidth="1" min="1" max="1"/>
  </cols>
  <sheetData>
    <row r="1" ht="28" customHeight="1">
      <c r="A1" s="15" t="inlineStr">
        <is>
          <t>Mode d'emploi</t>
        </is>
      </c>
    </row>
    <row r="3" ht="30" customHeight="1">
      <c r="A3" s="16" t="inlineStr">
        <is>
          <t>Ce classeur est écrit pour l'entreprise qui expose sur un salon : il chiffre sa participation, du m² loué au suivi des contacts. Pour organiser un salon, prends plutôt le budget prévu / engagé / payé.</t>
        </is>
      </c>
    </row>
    <row r="4" ht="30" customHeight="1">
      <c r="A4" s="16" t="inlineStr">
        <is>
          <t>En haut, renseigne le salon, la ville, les dates, la surface du stand, les jours de salon, les personnes sur le stand, les nuits, l'enveloppe HT et ton objectif de contacts qualifiés.</t>
        </is>
      </c>
    </row>
    <row r="5" ht="45" customHeight="1">
      <c r="A5" s="16" t="inlineStr">
        <is>
          <t>Mode de calcul : par m², par personne, par personne et par nuit, par personne et par jour, par jour ou forfait. La quantité suit : la surface, les personnes, personnes × nuits, personnes × jours, les jours, ou 1.</t>
        </is>
      </c>
    </row>
    <row r="6" ht="30" customHeight="1">
      <c r="A6" s="16" t="inlineStr">
        <is>
          <t>Pour une autre quantité, choisis Forfait et saisis le montant total dans Prix unitaire HT.</t>
        </is>
      </c>
    </row>
    <row r="7" ht="45" customHeight="1">
      <c r="A7" s="16" t="inlineStr">
        <is>
          <t>Prévu HT se calcule (quantité × prix unitaire). Engagé HT est le montant du devis signé, Payé HT ce qui est sorti. L'écart (engagé moins prévu) reste vide tant que rien n'est engagé, et passe en rouge quand l'engagé dépasse le prévu.</t>
        </is>
      </c>
    </row>
    <row r="8" ht="30" customHeight="1">
      <c r="A8" s="16" t="inlineStr">
        <is>
          <t>Synthèse : prévu, engagé, payé, reste à engager sur l'enveloppe (rouge s'il est négatif), coût au m² et part de chaque rubrique dans le prévu. Le fichier ne fixe aucune part cible.</t>
        </is>
      </c>
    </row>
    <row r="9" ht="30" customHeight="1">
      <c r="A9" s="16" t="inlineStr">
        <is>
          <t>Coût par contact visé : le prévu divisé par ton objectif. Coût par contact obtenu : l'engagé divisé par les contacts obtenus, à remplir après le salon. Chacun reste vide tant que son diviseur l'est.</t>
        </is>
      </c>
    </row>
    <row r="10" ht="30" customHeight="1">
      <c r="A10" s="16" t="inlineStr">
        <is>
          <t>Décide avant le salon de ce que tu comptes comme un contact qualifié, et tiens-t'y pour comparer d'un salon à l'autre.</t>
        </is>
      </c>
    </row>
    <row r="11" ht="45" customHeight="1">
      <c r="A11" s="16" t="inlineStr">
        <is>
          <t>La rubrique se choisit dans la liste : la part de chaque rubrique en dépend. Une ligne chiffrée sans rubrique de la liste passe en ambre, et son prévu compte dans « Sans rubrique », pour que les parts fassent 100 %.</t>
        </is>
      </c>
    </row>
    <row r="12" ht="30" customHeight="1">
      <c r="A12" s="16" t="inlineStr">
        <is>
          <t>Une ligne « par nuit » passe en ambre quand le salon n'a aucune nuit, et une ligne avec un prix mais sans mode de calcul aussi : elle n'a ni quantité ni prévu.</t>
        </is>
      </c>
    </row>
    <row r="13" ht="45" customHeight="1">
      <c r="A13" s="16" t="inlineStr">
        <is>
          <t>Les montants sont HT. Les postes et leurs modes de départ sont à adapter : ajoute, supprime ou renomme des postes, dans les sept rubriques de la liste. Les prix de départ sont tous vides : chiffre d'après tes devis.</t>
        </is>
      </c>
    </row>
    <row r="14" ht="30" customHeight="1">
      <c r="A14" s="16" t="inlineStr">
        <is>
          <t>Pour aller au-delà des six lignes vides, insère une ligne copiée au-dessus de la dernière, pour garder formules et couleurs.</t>
        </is>
      </c>
    </row>
    <row r="15" ht="22" customHeight="1">
      <c r="A15" s="17" t="inlineStr">
        <is>
          <t>L'article qui détaille la méthode : https://squena.com/fr/blog/budget-salon-professionnel?utm_source=modele-xlsx&amp;utm_medium=fichier&amp;utm_campaign=budget-salon-professionnel</t>
        </is>
      </c>
    </row>
    <row r="17" ht="22" customHeight="1">
      <c r="A17" s="18" t="inlineStr">
        <is>
          <t>Modèle offert par Squena, l'espace de travail des organisateurs d'événements — squena.com</t>
        </is>
      </c>
    </row>
  </sheetData>
  <hyperlinks>
    <hyperlink xmlns:r="http://schemas.openxmlformats.org/officeDocument/2006/relationships" ref="A15" r:id="rId1"/>
    <hyperlink xmlns:r="http://schemas.openxmlformats.org/officeDocument/2006/relationships" ref="A17" r:id="rId2"/>
  </hyperlinks>
  <pageMargins left="0.4" right="0.4" top="0.5" bottom="0.5" header="0.2" footer="0.2"/>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Squena</dc:creator>
  <dc:title>Budget d'un salon professionnel, côté exposant</dc:title>
  <dc:language>fr-FR</dc:language>
  <dcterms:created xsi:type="dcterms:W3CDTF">2026-09-28T00:00:00Z</dcterms:created>
  <dcterms:modified xsi:type="dcterms:W3CDTF">2026-09-28T00:00:00Z</dcterms:modified>
  <cp:lastModifiedBy>Squena</cp:lastModifiedBy>
</cp:coreProperties>
</file>